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165" windowWidth="14745" windowHeight="8100" tabRatio="730" activeTab="2"/>
  </bookViews>
  <sheets>
    <sheet name="Целевые индикаторы" sheetId="8" r:id="rId1"/>
    <sheet name="методика" sheetId="2" r:id="rId2"/>
    <sheet name="Общее фин обеспечение" sheetId="1" r:id="rId3"/>
    <sheet name="План на 2024" sheetId="7" r:id="rId4"/>
  </sheets>
  <calcPr calcId="145621"/>
</workbook>
</file>

<file path=xl/calcChain.xml><?xml version="1.0" encoding="utf-8"?>
<calcChain xmlns="http://schemas.openxmlformats.org/spreadsheetml/2006/main">
  <c r="K9" i="1" l="1"/>
  <c r="L6" i="1"/>
  <c r="M6" i="1"/>
  <c r="L9" i="1"/>
  <c r="M9" i="1"/>
  <c r="D39" i="1"/>
  <c r="L36" i="1"/>
  <c r="M36" i="1"/>
  <c r="K36" i="1" l="1"/>
  <c r="K29" i="1"/>
  <c r="K21" i="1"/>
  <c r="K14" i="1"/>
  <c r="K12" i="1"/>
  <c r="K11" i="1"/>
  <c r="K10" i="1"/>
  <c r="K8" i="1"/>
  <c r="K7" i="1"/>
  <c r="K6" i="1" l="1"/>
  <c r="J7" i="1"/>
  <c r="J8" i="1"/>
  <c r="J10" i="1"/>
  <c r="J11" i="1"/>
  <c r="J12" i="1"/>
  <c r="I7" i="1"/>
  <c r="I8" i="1"/>
  <c r="I10" i="1"/>
  <c r="I11" i="1"/>
  <c r="I12" i="1"/>
  <c r="H7" i="1"/>
  <c r="H8" i="1"/>
  <c r="H10" i="1"/>
  <c r="H11" i="1"/>
  <c r="H12" i="1"/>
  <c r="G7" i="1"/>
  <c r="G8" i="1"/>
  <c r="G10" i="1"/>
  <c r="G11" i="1"/>
  <c r="G12" i="1"/>
  <c r="D7" i="1"/>
  <c r="D8" i="1"/>
  <c r="D10" i="1"/>
  <c r="D11" i="1"/>
  <c r="F7" i="1"/>
  <c r="F8" i="1"/>
  <c r="F10" i="1"/>
  <c r="F11" i="1"/>
  <c r="F12" i="1"/>
  <c r="E7" i="1"/>
  <c r="E8" i="1"/>
  <c r="E10" i="1"/>
  <c r="E11" i="1"/>
  <c r="E12" i="1"/>
  <c r="F36" i="1"/>
  <c r="F6" i="1" s="1"/>
  <c r="D36" i="1"/>
  <c r="E36" i="1"/>
  <c r="G36" i="1" l="1"/>
  <c r="D42" i="1"/>
  <c r="D41" i="1"/>
  <c r="D40" i="1"/>
  <c r="J36" i="1"/>
  <c r="D38" i="1"/>
  <c r="D37" i="1"/>
  <c r="I36" i="1"/>
  <c r="H36" i="1"/>
  <c r="G17" i="1"/>
  <c r="E17" i="1"/>
  <c r="I24" i="1"/>
  <c r="I21" i="1" s="1"/>
  <c r="H24" i="1"/>
  <c r="J24" i="1"/>
  <c r="J21" i="1" s="1"/>
  <c r="F24" i="1"/>
  <c r="F21" i="1" s="1"/>
  <c r="D24" i="1"/>
  <c r="E32" i="1"/>
  <c r="E29" i="1" s="1"/>
  <c r="F32" i="1"/>
  <c r="F29" i="1" s="1"/>
  <c r="G32" i="1"/>
  <c r="G29" i="1" s="1"/>
  <c r="H32" i="1"/>
  <c r="H29" i="1" s="1"/>
  <c r="I32" i="1"/>
  <c r="I29" i="1" s="1"/>
  <c r="J32" i="1"/>
  <c r="J29" i="1" s="1"/>
  <c r="D32" i="1"/>
  <c r="D30" i="1"/>
  <c r="D31" i="1"/>
  <c r="D33" i="1"/>
  <c r="D34" i="1"/>
  <c r="D35" i="1"/>
  <c r="D28" i="1"/>
  <c r="D27" i="1" s="1"/>
  <c r="D26" i="1"/>
  <c r="D25" i="1"/>
  <c r="D23" i="1"/>
  <c r="D22" i="1"/>
  <c r="D20" i="1"/>
  <c r="D12" i="1" s="1"/>
  <c r="D19" i="1"/>
  <c r="D18" i="1"/>
  <c r="D16" i="1"/>
  <c r="D15" i="1"/>
  <c r="D29" i="1" l="1"/>
  <c r="E24" i="1"/>
  <c r="F17" i="1"/>
  <c r="F9" i="1" s="1"/>
  <c r="J17" i="1"/>
  <c r="G24" i="1"/>
  <c r="G9" i="1" s="1"/>
  <c r="I17" i="1"/>
  <c r="G14" i="1"/>
  <c r="H21" i="1"/>
  <c r="E14" i="1"/>
  <c r="F14" i="1" l="1"/>
  <c r="G21" i="1"/>
  <c r="G6" i="1" s="1"/>
  <c r="E21" i="1"/>
  <c r="E6" i="1" s="1"/>
  <c r="E9" i="1"/>
  <c r="I14" i="1"/>
  <c r="I6" i="1" s="1"/>
  <c r="I9" i="1"/>
  <c r="J14" i="1"/>
  <c r="J6" i="1" s="1"/>
  <c r="J9" i="1"/>
  <c r="D17" i="1"/>
  <c r="D9" i="1" s="1"/>
  <c r="H17" i="1"/>
  <c r="H9" i="1" s="1"/>
  <c r="D21" i="1"/>
  <c r="H14" i="1" l="1"/>
  <c r="H6" i="1" s="1"/>
  <c r="D14" i="1"/>
  <c r="D6" i="1" s="1"/>
</calcChain>
</file>

<file path=xl/sharedStrings.xml><?xml version="1.0" encoding="utf-8"?>
<sst xmlns="http://schemas.openxmlformats.org/spreadsheetml/2006/main" count="123" uniqueCount="71">
  <si>
    <t>Наименование  мероприятия</t>
  </si>
  <si>
    <t xml:space="preserve">Исполнитель мероприятия 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</si>
  <si>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</si>
  <si>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</si>
  <si>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>Администрация Верхнемамонского муниципального района Воронежской области</t>
  </si>
  <si>
    <t xml:space="preserve">окончания реализации мероприятия в очередном финансовом году </t>
  </si>
  <si>
    <t>КБК (местный бюджет)</t>
  </si>
  <si>
    <t xml:space="preserve">начала реализации мероприятия в очередном финансовом году </t>
  </si>
  <si>
    <t>№
 п/п</t>
  </si>
  <si>
    <t>Статус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</si>
  <si>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</si>
  <si>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</si>
  <si>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</si>
  <si>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МУНИЦИПАЛЬНАЯ ПРОГРАММА</t>
  </si>
  <si>
    <t>всего, в том числе:</t>
  </si>
  <si>
    <t xml:space="preserve">федеральный бюджет </t>
  </si>
  <si>
    <t>областной бюджет</t>
  </si>
  <si>
    <t>местный бюджет</t>
  </si>
  <si>
    <t xml:space="preserve"> внебюджетные фонды                        </t>
  </si>
  <si>
    <t>физические лица</t>
  </si>
  <si>
    <t>в том числе:</t>
  </si>
  <si>
    <t>юридические лица</t>
  </si>
  <si>
    <t>Всего, тыс.руб.</t>
  </si>
  <si>
    <r>
      <t xml:space="preserve">юридические лица </t>
    </r>
    <r>
      <rPr>
        <vertAlign val="superscript"/>
        <sz val="8"/>
        <rFont val="Arial"/>
        <family val="2"/>
        <charset val="204"/>
      </rPr>
      <t>1</t>
    </r>
  </si>
  <si>
    <t>№ п/п</t>
  </si>
  <si>
    <t>Наименование показателя (индикатора)</t>
  </si>
  <si>
    <t>Ед. измерения</t>
  </si>
  <si>
    <t>1</t>
  </si>
  <si>
    <t>2</t>
  </si>
  <si>
    <t>человек</t>
  </si>
  <si>
    <t>штук</t>
  </si>
  <si>
    <t xml:space="preserve"> </t>
  </si>
  <si>
    <t>шт.</t>
  </si>
  <si>
    <t>Количество  щитов с наглядной агитацией за здоровый образ жизни</t>
  </si>
  <si>
    <t xml:space="preserve">внебюджетные средства        </t>
  </si>
  <si>
    <t xml:space="preserve">Пункт Федерального плана статистических работ
</t>
  </si>
  <si>
    <t>Значения показателя (индикатора) по годам реализации муниципальной программы</t>
  </si>
  <si>
    <t>Количество выступлений и публикаций, организованных  в средствах массовой информации   по профилактике  правонарушений, терроризма, экстремизма, противодействию наркомании,  в год</t>
  </si>
  <si>
    <t xml:space="preserve">Количество проведенных  мероприятий по профилактике  правонарушений, терроризма, экстремизма,  противодействию злоупотреблению наркотиками и их незаконному обороту  </t>
  </si>
  <si>
    <t>Выступления и публикации, организованные  в средствах массовой информации   по профилактике  правонарушений, терроризма, экстремизма, противодействию наркомании</t>
  </si>
  <si>
    <t>Оформление щитов с наглядной агитацией за здоровый образ жизни</t>
  </si>
  <si>
    <t>Мероприятие 1</t>
  </si>
  <si>
    <t>Мероприятие 2</t>
  </si>
  <si>
    <t>Мероприятие 3</t>
  </si>
  <si>
    <t xml:space="preserve">Проведение  мероприятий по профилактике  правонарушений, терроризма, экстремизма,  противодействию злоупотреблению наркотиками и их незаконному обороту </t>
  </si>
  <si>
    <t xml:space="preserve">МУНИЦИПАЛЬНАЯ ПРОГРАММА </t>
  </si>
  <si>
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Верхнемамонского мунципального района Воронежской области            </t>
  </si>
  <si>
    <t>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</t>
  </si>
  <si>
    <t>Выполнение требований к антитеррористической защищенности объектов, находящихся в муниципальной собственности или в ведении органов местного самоуправления</t>
  </si>
  <si>
    <t xml:space="preserve">Увеличение количества проведенных  мероприятий по профилактике  правонарушений, терроризма, экстремизма,  противодействию злоупотреблению наркотиками и их незаконному обороту  </t>
  </si>
  <si>
    <t>Увеличение количества людей, охваченных мероприятиями по профилактике правонарушений, терроризма, экстремизма, наркомании</t>
  </si>
  <si>
    <t>Увеличение количества выступлений и публикаций, организованных  в средствах массовой информации   по профилактике  правонарушений, терроризма, экстремизма, противодействию наркомании,  в год</t>
  </si>
  <si>
    <t>Муниципальная программа</t>
  </si>
  <si>
    <t>Мероприятие 4</t>
  </si>
  <si>
    <t>Приложение 4 к муниципальной программе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района" на 2020-2026 годы</t>
  </si>
  <si>
    <t>на 2024 год</t>
  </si>
  <si>
    <t>Расходы, предусмотренные решением представительного органа местного самоуправления о местном бюджете на 2024г., тыс.руб</t>
  </si>
  <si>
    <t>Приложение 1 к  муниципальной программе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района» на 2020-2028 годы</t>
  </si>
  <si>
    <t>Сведения о показателях (индикаторах) муниципальной программы Верхнемамонского муниципального района  Воронежской области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района» на 2020-2028 годы  и их значениях</t>
  </si>
  <si>
    <t>Приложение 2 к  муниципальной программе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района» на 2020-2028 годы</t>
  </si>
  <si>
    <t xml:space="preserve">Методика расчета показателей (индикаторов) муниципальной программы Верхнемамонского муниципального района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района» на 2020-2028 годы"
 Воронежской области                       </t>
  </si>
  <si>
    <t>Ед.изм.</t>
  </si>
  <si>
    <t>Методика расчета показателя (индикатора), источники данных для формирования значения показателя (индикатора), пункт Федерального плана статистических работ</t>
  </si>
  <si>
    <t>Орган (структурное  подразделение), отвественное за сбор данных и формирование значений  показателя (индикатора)</t>
  </si>
  <si>
    <t>администрация Верхнемамонского муниципального района</t>
  </si>
  <si>
    <t>шт</t>
  </si>
  <si>
    <t>ч-век</t>
  </si>
  <si>
    <t>Приложение 3 к  муниципальной программе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района" на 2020-2028 годы</t>
  </si>
  <si>
    <t>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района" на 2020-2028 годы</t>
  </si>
  <si>
    <t xml:space="preserve">План реализации муниципальной программы  Верхнемамонского муниципального района  Воронежской области 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района" на 2020-2028 годы </t>
  </si>
  <si>
    <t xml:space="preserve">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района" на 2020-2028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</si>
</sst>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р_."/>
    <numFmt numFmtId="165" formatCode="#,##0.0"/>
    <numFmt numFmtId="166" formatCode="0.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vertAlign val="superscript"/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8"/>
      <name val="Arial"/>
      <family val="2"/>
      <charset val="204"/>
    </font>
    <font>
      <sz val="11"/>
      <color theme="1"/>
      <name val="Times New Roman"/>
      <family val="2"/>
      <charset val="204"/>
    </font>
    <font>
      <sz val="10"/>
      <color theme="1"/>
      <name val="Calibri"/>
      <family val="2"/>
      <charset val="204"/>
      <scheme val="minor"/>
    </font>
    <font>
      <sz val="6"/>
      <name val="Times New Roman"/>
      <family val="1"/>
      <charset val="204"/>
    </font>
    <font>
      <strike/>
      <sz val="14"/>
      <name val="Calibri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trike/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trike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93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center" wrapText="1"/>
    </xf>
    <xf numFmtId="0" fontId="10" fillId="0" borderId="0" xfId="0" applyFont="1"/>
    <xf numFmtId="0" fontId="9" fillId="0" borderId="0" xfId="0" applyFont="1" applyFill="1" applyAlignment="1">
      <alignment horizontal="left" wrapText="1"/>
    </xf>
    <xf numFmtId="0" fontId="9" fillId="0" borderId="0" xfId="0" applyFont="1" applyFill="1"/>
    <xf numFmtId="0" fontId="0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1" xfId="0" applyFont="1" applyBorder="1"/>
    <xf numFmtId="0" fontId="2" fillId="0" borderId="0" xfId="0" applyFont="1"/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wrapText="1"/>
    </xf>
    <xf numFmtId="0" fontId="6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8" fillId="2" borderId="1" xfId="0" applyFont="1" applyFill="1" applyBorder="1" applyAlignment="1">
      <alignment horizontal="justify" vertical="top" wrapText="1"/>
    </xf>
    <xf numFmtId="0" fontId="14" fillId="0" borderId="0" xfId="0" applyFont="1"/>
    <xf numFmtId="0" fontId="5" fillId="0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14" fontId="8" fillId="0" borderId="1" xfId="0" applyNumberFormat="1" applyFont="1" applyBorder="1" applyAlignment="1">
      <alignment horizontal="center" vertical="top" wrapText="1"/>
    </xf>
    <xf numFmtId="14" fontId="8" fillId="0" borderId="1" xfId="0" applyNumberFormat="1" applyFont="1" applyBorder="1" applyAlignment="1">
      <alignment horizontal="right" vertical="top"/>
    </xf>
    <xf numFmtId="0" fontId="8" fillId="0" borderId="1" xfId="0" applyFont="1" applyBorder="1" applyAlignment="1">
      <alignment horizontal="justify" vertical="top"/>
    </xf>
    <xf numFmtId="164" fontId="1" fillId="0" borderId="1" xfId="0" applyNumberFormat="1" applyFont="1" applyFill="1" applyBorder="1" applyAlignment="1">
      <alignment horizontal="right"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horizontal="right" vertical="top"/>
    </xf>
    <xf numFmtId="0" fontId="9" fillId="0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2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6" fillId="0" borderId="0" xfId="1" applyFont="1"/>
    <xf numFmtId="0" fontId="18" fillId="0" borderId="0" xfId="0" applyFont="1"/>
    <xf numFmtId="0" fontId="18" fillId="0" borderId="0" xfId="0" applyFont="1" applyAlignment="1"/>
    <xf numFmtId="0" fontId="19" fillId="0" borderId="0" xfId="1" applyFont="1"/>
    <xf numFmtId="14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3" fillId="2" borderId="2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2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164" fontId="4" fillId="3" borderId="1" xfId="0" applyNumberFormat="1" applyFont="1" applyFill="1" applyBorder="1" applyAlignment="1">
      <alignment horizontal="right" wrapText="1"/>
    </xf>
    <xf numFmtId="164" fontId="2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vertical="top" wrapText="1"/>
    </xf>
    <xf numFmtId="166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right" vertical="top" wrapText="1"/>
    </xf>
    <xf numFmtId="0" fontId="0" fillId="0" borderId="1" xfId="0" applyFont="1" applyBorder="1"/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28" fillId="0" borderId="0" xfId="1" applyFont="1"/>
    <xf numFmtId="0" fontId="10" fillId="0" borderId="6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 applyFill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5" xfId="0" applyBorder="1" applyAlignment="1"/>
    <xf numFmtId="0" fontId="0" fillId="0" borderId="4" xfId="0" applyBorder="1" applyAlignment="1"/>
    <xf numFmtId="0" fontId="10" fillId="0" borderId="3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7" fillId="0" borderId="3" xfId="1" applyFont="1" applyBorder="1" applyAlignment="1">
      <alignment horizontal="center" vertical="top" wrapText="1"/>
    </xf>
    <xf numFmtId="0" fontId="17" fillId="0" borderId="9" xfId="1" applyFont="1" applyBorder="1" applyAlignment="1">
      <alignment horizontal="center" vertical="top" wrapText="1"/>
    </xf>
    <xf numFmtId="0" fontId="17" fillId="0" borderId="6" xfId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2" borderId="3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17" fillId="2" borderId="10" xfId="1" applyNumberFormat="1" applyFont="1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0" xfId="0" applyAlignment="1">
      <alignment wrapText="1"/>
    </xf>
    <xf numFmtId="0" fontId="0" fillId="0" borderId="17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27" fillId="0" borderId="3" xfId="1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26" fillId="0" borderId="13" xfId="0" applyFont="1" applyBorder="1" applyAlignment="1"/>
    <xf numFmtId="0" fontId="26" fillId="0" borderId="14" xfId="0" applyFont="1" applyBorder="1" applyAlignment="1"/>
    <xf numFmtId="0" fontId="26" fillId="0" borderId="15" xfId="0" applyFont="1" applyBorder="1" applyAlignment="1"/>
    <xf numFmtId="0" fontId="10" fillId="0" borderId="3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26" fillId="0" borderId="5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27" fillId="0" borderId="0" xfId="0" applyFont="1" applyAlignment="1">
      <alignment horizontal="center" wrapText="1"/>
    </xf>
    <xf numFmtId="0" fontId="26" fillId="0" borderId="0" xfId="0" applyFont="1" applyAlignment="1"/>
    <xf numFmtId="0" fontId="10" fillId="0" borderId="3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21" fillId="0" borderId="3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0" fillId="0" borderId="6" xfId="0" applyFont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9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9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/>
    </xf>
    <xf numFmtId="0" fontId="8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5</xdr:row>
          <xdr:rowOff>0</xdr:rowOff>
        </xdr:from>
        <xdr:to>
          <xdr:col>10</xdr:col>
          <xdr:colOff>9525</xdr:colOff>
          <xdr:row>15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zoomScaleNormal="100" workbookViewId="0">
      <selection activeCell="B10" sqref="B10"/>
    </sheetView>
  </sheetViews>
  <sheetFormatPr defaultRowHeight="15.75" x14ac:dyDescent="0.25"/>
  <cols>
    <col min="1" max="1" width="4.85546875" style="7" customWidth="1"/>
    <col min="2" max="2" width="38.28515625" style="16" customWidth="1"/>
    <col min="3" max="3" width="8.28515625" style="7" customWidth="1"/>
    <col min="4" max="4" width="11" style="7" customWidth="1"/>
    <col min="5" max="5" width="7.7109375" style="7" customWidth="1"/>
    <col min="6" max="6" width="8" style="7" customWidth="1"/>
    <col min="7" max="7" width="7.42578125" style="7" customWidth="1"/>
    <col min="8" max="8" width="8.28515625" style="7" customWidth="1"/>
    <col min="9" max="9" width="8.140625" style="7" customWidth="1"/>
    <col min="10" max="10" width="8.42578125" style="7" customWidth="1"/>
    <col min="11" max="12" width="7.85546875" style="7" customWidth="1"/>
  </cols>
  <sheetData>
    <row r="1" spans="1:15" ht="72" customHeight="1" x14ac:dyDescent="0.25">
      <c r="A1" s="6"/>
      <c r="B1" s="8"/>
      <c r="C1" s="9"/>
      <c r="D1" s="96" t="s">
        <v>57</v>
      </c>
      <c r="E1" s="96"/>
      <c r="F1" s="96"/>
      <c r="G1" s="96"/>
      <c r="H1" s="96"/>
      <c r="I1" s="96"/>
      <c r="J1" s="96"/>
      <c r="K1" s="96"/>
      <c r="L1" s="96"/>
    </row>
    <row r="2" spans="1:15" s="10" customFormat="1" ht="61.9" customHeight="1" x14ac:dyDescent="0.25">
      <c r="A2" s="97" t="s">
        <v>58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42"/>
    </row>
    <row r="3" spans="1:15" s="28" customFormat="1" ht="31.15" customHeight="1" x14ac:dyDescent="0.25">
      <c r="A3" s="43" t="s">
        <v>24</v>
      </c>
      <c r="B3" s="43" t="s">
        <v>25</v>
      </c>
      <c r="C3" s="98" t="s">
        <v>35</v>
      </c>
      <c r="D3" s="43" t="s">
        <v>26</v>
      </c>
      <c r="E3" s="100" t="s">
        <v>36</v>
      </c>
      <c r="F3" s="101"/>
      <c r="G3" s="101"/>
      <c r="H3" s="101"/>
      <c r="I3" s="101"/>
      <c r="J3" s="101"/>
      <c r="K3" s="101"/>
      <c r="L3" s="101"/>
      <c r="M3" s="102"/>
      <c r="N3" s="102"/>
      <c r="O3" s="103"/>
    </row>
    <row r="4" spans="1:15" s="28" customFormat="1" ht="24.6" customHeight="1" x14ac:dyDescent="0.2">
      <c r="A4" s="44"/>
      <c r="B4" s="44"/>
      <c r="C4" s="99"/>
      <c r="D4" s="44"/>
      <c r="E4" s="44">
        <v>2018</v>
      </c>
      <c r="F4" s="44">
        <v>2019</v>
      </c>
      <c r="G4" s="45">
        <v>2020</v>
      </c>
      <c r="H4" s="45">
        <v>2021</v>
      </c>
      <c r="I4" s="45">
        <v>2022</v>
      </c>
      <c r="J4" s="45">
        <v>2023</v>
      </c>
      <c r="K4" s="45">
        <v>2024</v>
      </c>
      <c r="L4" s="45">
        <v>2025</v>
      </c>
      <c r="M4" s="78">
        <v>2026</v>
      </c>
      <c r="N4" s="78">
        <v>2027</v>
      </c>
      <c r="O4" s="78">
        <v>2028</v>
      </c>
    </row>
    <row r="5" spans="1:15" s="12" customFormat="1" x14ac:dyDescent="0.25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  <c r="O5" s="11">
        <v>15</v>
      </c>
    </row>
    <row r="6" spans="1:15" s="10" customFormat="1" ht="21.6" customHeight="1" x14ac:dyDescent="0.25">
      <c r="A6" s="93" t="s">
        <v>45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5"/>
      <c r="M6" s="77"/>
      <c r="N6" s="77"/>
      <c r="O6" s="77"/>
    </row>
    <row r="7" spans="1:15" ht="102.6" customHeight="1" x14ac:dyDescent="0.25">
      <c r="A7" s="15" t="s">
        <v>27</v>
      </c>
      <c r="B7" s="14" t="s">
        <v>49</v>
      </c>
      <c r="C7" s="15"/>
      <c r="D7" s="13" t="s">
        <v>30</v>
      </c>
      <c r="E7" s="13">
        <v>44</v>
      </c>
      <c r="F7" s="13">
        <v>44</v>
      </c>
      <c r="G7" s="13">
        <v>50</v>
      </c>
      <c r="H7" s="13">
        <v>50</v>
      </c>
      <c r="I7" s="13">
        <v>50</v>
      </c>
      <c r="J7" s="13">
        <v>50</v>
      </c>
      <c r="K7" s="13">
        <v>50</v>
      </c>
      <c r="L7" s="13">
        <v>50</v>
      </c>
      <c r="M7" s="79">
        <v>50</v>
      </c>
      <c r="N7" s="79">
        <v>50</v>
      </c>
      <c r="O7" s="79">
        <v>50</v>
      </c>
    </row>
    <row r="8" spans="1:15" ht="63.6" customHeight="1" x14ac:dyDescent="0.25">
      <c r="A8" s="15" t="s">
        <v>28</v>
      </c>
      <c r="B8" s="14" t="s">
        <v>50</v>
      </c>
      <c r="C8" s="15"/>
      <c r="D8" s="13" t="s">
        <v>29</v>
      </c>
      <c r="E8" s="13">
        <v>2500</v>
      </c>
      <c r="F8" s="13">
        <v>2500</v>
      </c>
      <c r="G8" s="13">
        <v>2500</v>
      </c>
      <c r="H8" s="13">
        <v>2500</v>
      </c>
      <c r="I8" s="13">
        <v>2500</v>
      </c>
      <c r="J8" s="13">
        <v>2500</v>
      </c>
      <c r="K8" s="13">
        <v>2500</v>
      </c>
      <c r="L8" s="13">
        <v>2500</v>
      </c>
      <c r="M8" s="79">
        <v>2500</v>
      </c>
      <c r="N8" s="79">
        <v>2500</v>
      </c>
      <c r="O8" s="79">
        <v>2500</v>
      </c>
    </row>
    <row r="9" spans="1:15" ht="100.15" customHeight="1" x14ac:dyDescent="0.25">
      <c r="A9" s="21">
        <v>3</v>
      </c>
      <c r="B9" s="19" t="s">
        <v>51</v>
      </c>
      <c r="C9" s="17"/>
      <c r="D9" s="21" t="s">
        <v>32</v>
      </c>
      <c r="E9" s="21">
        <v>3</v>
      </c>
      <c r="F9" s="21">
        <v>3</v>
      </c>
      <c r="G9" s="17">
        <v>4</v>
      </c>
      <c r="H9" s="17">
        <v>5</v>
      </c>
      <c r="I9" s="21">
        <v>5</v>
      </c>
      <c r="J9" s="21">
        <v>5</v>
      </c>
      <c r="K9" s="21">
        <v>5</v>
      </c>
      <c r="L9" s="21">
        <v>5</v>
      </c>
      <c r="M9" s="80">
        <v>5</v>
      </c>
      <c r="N9" s="80">
        <v>5</v>
      </c>
      <c r="O9" s="80">
        <v>5</v>
      </c>
    </row>
    <row r="10" spans="1:15" ht="31.5" x14ac:dyDescent="0.25">
      <c r="A10" s="21">
        <v>4</v>
      </c>
      <c r="B10" s="20" t="s">
        <v>33</v>
      </c>
      <c r="C10" s="17"/>
      <c r="D10" s="21" t="s">
        <v>32</v>
      </c>
      <c r="E10" s="21">
        <v>15</v>
      </c>
      <c r="F10" s="21">
        <v>15</v>
      </c>
      <c r="G10" s="21">
        <v>15</v>
      </c>
      <c r="H10" s="21">
        <v>15</v>
      </c>
      <c r="I10" s="21">
        <v>15</v>
      </c>
      <c r="J10" s="21">
        <v>15</v>
      </c>
      <c r="K10" s="21">
        <v>15</v>
      </c>
      <c r="L10" s="21">
        <v>15</v>
      </c>
      <c r="M10" s="80">
        <v>15</v>
      </c>
      <c r="N10" s="80">
        <v>15</v>
      </c>
      <c r="O10" s="80">
        <v>15</v>
      </c>
    </row>
  </sheetData>
  <mergeCells count="5">
    <mergeCell ref="A6:L6"/>
    <mergeCell ref="D1:L1"/>
    <mergeCell ref="A2:K2"/>
    <mergeCell ref="C3:C4"/>
    <mergeCell ref="E3:O3"/>
  </mergeCells>
  <pageMargins left="0.70866141732283472" right="0.70866141732283472" top="0.74803149606299213" bottom="0.74803149606299213" header="0.31496062992125984" footer="0.31496062992125984"/>
  <pageSetup paperSize="9" scale="9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8"/>
  <sheetViews>
    <sheetView zoomScale="85" zoomScaleNormal="85" workbookViewId="0">
      <selection activeCell="O12" sqref="O12"/>
    </sheetView>
  </sheetViews>
  <sheetFormatPr defaultColWidth="9.140625" defaultRowHeight="15" x14ac:dyDescent="0.2"/>
  <cols>
    <col min="1" max="1" width="8.28515625" style="54" customWidth="1"/>
    <col min="2" max="2" width="37.7109375" style="54" customWidth="1"/>
    <col min="3" max="3" width="13.28515625" style="54" customWidth="1"/>
    <col min="4" max="4" width="11.85546875" style="54" bestFit="1" customWidth="1"/>
    <col min="5" max="7" width="10.85546875" style="54" bestFit="1" customWidth="1"/>
    <col min="8" max="8" width="11.5703125" style="54" customWidth="1"/>
    <col min="9" max="10" width="10.42578125" style="54" customWidth="1"/>
    <col min="11" max="11" width="27.28515625" style="54" customWidth="1"/>
    <col min="12" max="16384" width="9.140625" style="54"/>
  </cols>
  <sheetData>
    <row r="1" spans="1:18" ht="65.45" customHeight="1" x14ac:dyDescent="0.25">
      <c r="C1" s="141" t="s">
        <v>59</v>
      </c>
      <c r="D1" s="141"/>
      <c r="E1" s="141"/>
      <c r="F1" s="141"/>
      <c r="G1" s="141"/>
      <c r="H1" s="141"/>
      <c r="I1" s="141"/>
      <c r="J1" s="141"/>
      <c r="K1" s="142"/>
    </row>
    <row r="2" spans="1:18" ht="68.25" customHeight="1" x14ac:dyDescent="0.25">
      <c r="A2" s="140" t="s">
        <v>60</v>
      </c>
      <c r="B2" s="140"/>
      <c r="C2" s="140"/>
      <c r="D2" s="140"/>
      <c r="E2" s="140"/>
      <c r="F2" s="140"/>
      <c r="G2" s="140"/>
      <c r="H2" s="140"/>
      <c r="I2" s="140"/>
      <c r="J2" s="140"/>
      <c r="K2" s="132"/>
    </row>
    <row r="3" spans="1:18" ht="30.75" customHeight="1" x14ac:dyDescent="0.2">
      <c r="A3" s="149" t="s">
        <v>24</v>
      </c>
      <c r="B3" s="134" t="s">
        <v>25</v>
      </c>
      <c r="C3" s="139" t="s">
        <v>61</v>
      </c>
      <c r="D3" s="128" t="s">
        <v>62</v>
      </c>
      <c r="E3" s="129"/>
      <c r="F3" s="129"/>
      <c r="G3" s="129"/>
      <c r="H3" s="129"/>
      <c r="I3" s="129"/>
      <c r="J3" s="130"/>
      <c r="K3" s="134" t="s">
        <v>63</v>
      </c>
    </row>
    <row r="4" spans="1:18" ht="69" customHeight="1" x14ac:dyDescent="0.2">
      <c r="A4" s="149"/>
      <c r="B4" s="150"/>
      <c r="C4" s="139"/>
      <c r="D4" s="131"/>
      <c r="E4" s="132"/>
      <c r="F4" s="132"/>
      <c r="G4" s="132"/>
      <c r="H4" s="132"/>
      <c r="I4" s="132"/>
      <c r="J4" s="133"/>
      <c r="K4" s="135"/>
    </row>
    <row r="5" spans="1:18" s="55" customFormat="1" ht="31.9" customHeight="1" x14ac:dyDescent="0.25">
      <c r="A5" s="85">
        <v>1</v>
      </c>
      <c r="B5" s="85">
        <v>2</v>
      </c>
      <c r="C5" s="85">
        <v>3</v>
      </c>
      <c r="D5" s="136">
        <v>4</v>
      </c>
      <c r="E5" s="137"/>
      <c r="F5" s="137"/>
      <c r="G5" s="137"/>
      <c r="H5" s="137"/>
      <c r="I5" s="137"/>
      <c r="J5" s="138"/>
      <c r="K5" s="86">
        <v>5</v>
      </c>
    </row>
    <row r="6" spans="1:18" s="56" customFormat="1" ht="162" customHeight="1" x14ac:dyDescent="0.25">
      <c r="A6" s="88">
        <v>1</v>
      </c>
      <c r="B6" s="90" t="s">
        <v>49</v>
      </c>
      <c r="C6" s="91" t="s">
        <v>32</v>
      </c>
      <c r="D6" s="146"/>
      <c r="E6" s="147"/>
      <c r="F6" s="147"/>
      <c r="G6" s="147"/>
      <c r="H6" s="147"/>
      <c r="I6" s="147"/>
      <c r="J6" s="148"/>
      <c r="K6" s="89" t="s">
        <v>64</v>
      </c>
    </row>
    <row r="7" spans="1:18" s="53" customFormat="1" ht="31.15" customHeight="1" x14ac:dyDescent="0.3">
      <c r="A7" s="143">
        <v>2</v>
      </c>
      <c r="B7" s="110" t="s">
        <v>50</v>
      </c>
      <c r="C7" s="113" t="s">
        <v>66</v>
      </c>
      <c r="D7" s="116"/>
      <c r="E7" s="117"/>
      <c r="F7" s="117"/>
      <c r="G7" s="117"/>
      <c r="H7" s="117"/>
      <c r="I7" s="117"/>
      <c r="J7" s="118"/>
      <c r="K7" s="125" t="s">
        <v>64</v>
      </c>
    </row>
    <row r="8" spans="1:18" s="53" customFormat="1" ht="42" customHeight="1" x14ac:dyDescent="0.3">
      <c r="A8" s="144"/>
      <c r="B8" s="111"/>
      <c r="C8" s="114"/>
      <c r="D8" s="119"/>
      <c r="E8" s="120"/>
      <c r="F8" s="120"/>
      <c r="G8" s="120"/>
      <c r="H8" s="120"/>
      <c r="I8" s="120"/>
      <c r="J8" s="121"/>
      <c r="K8" s="126"/>
      <c r="R8" s="87"/>
    </row>
    <row r="9" spans="1:18" s="53" customFormat="1" ht="39.75" customHeight="1" x14ac:dyDescent="0.3">
      <c r="A9" s="145"/>
      <c r="B9" s="112"/>
      <c r="C9" s="115"/>
      <c r="D9" s="119"/>
      <c r="E9" s="120"/>
      <c r="F9" s="120"/>
      <c r="G9" s="120"/>
      <c r="H9" s="120"/>
      <c r="I9" s="120"/>
      <c r="J9" s="121"/>
      <c r="K9" s="126"/>
    </row>
    <row r="10" spans="1:18" s="53" customFormat="1" ht="30.75" hidden="1" customHeight="1" x14ac:dyDescent="0.3">
      <c r="A10" s="104">
        <v>3</v>
      </c>
      <c r="B10" s="107" t="s">
        <v>51</v>
      </c>
      <c r="C10" s="113" t="s">
        <v>65</v>
      </c>
      <c r="D10" s="122"/>
      <c r="E10" s="123"/>
      <c r="F10" s="123"/>
      <c r="G10" s="123"/>
      <c r="H10" s="123"/>
      <c r="I10" s="123"/>
      <c r="J10" s="124"/>
      <c r="K10" s="127"/>
    </row>
    <row r="11" spans="1:18" s="53" customFormat="1" ht="42" customHeight="1" x14ac:dyDescent="0.3">
      <c r="A11" s="105"/>
      <c r="B11" s="108"/>
      <c r="C11" s="114"/>
      <c r="D11" s="116"/>
      <c r="E11" s="117"/>
      <c r="F11" s="117"/>
      <c r="G11" s="117"/>
      <c r="H11" s="117"/>
      <c r="I11" s="117"/>
      <c r="J11" s="118"/>
      <c r="K11" s="125" t="s">
        <v>64</v>
      </c>
    </row>
    <row r="12" spans="1:18" s="53" customFormat="1" ht="113.25" customHeight="1" x14ac:dyDescent="0.3">
      <c r="A12" s="106"/>
      <c r="B12" s="109"/>
      <c r="C12" s="115"/>
      <c r="D12" s="122"/>
      <c r="E12" s="123"/>
      <c r="F12" s="123"/>
      <c r="G12" s="123"/>
      <c r="H12" s="123"/>
      <c r="I12" s="123"/>
      <c r="J12" s="124"/>
      <c r="K12" s="127"/>
    </row>
    <row r="13" spans="1:18" s="53" customFormat="1" ht="31.15" customHeight="1" x14ac:dyDescent="0.3">
      <c r="A13" s="104">
        <v>4</v>
      </c>
      <c r="B13" s="107" t="s">
        <v>33</v>
      </c>
      <c r="C13" s="113" t="s">
        <v>65</v>
      </c>
      <c r="D13" s="116"/>
      <c r="E13" s="117"/>
      <c r="F13" s="117"/>
      <c r="G13" s="117"/>
      <c r="H13" s="117"/>
      <c r="I13" s="117"/>
      <c r="J13" s="118"/>
      <c r="K13" s="125" t="s">
        <v>64</v>
      </c>
    </row>
    <row r="14" spans="1:18" s="53" customFormat="1" ht="42" customHeight="1" x14ac:dyDescent="0.3">
      <c r="A14" s="105"/>
      <c r="B14" s="108"/>
      <c r="C14" s="114"/>
      <c r="D14" s="119"/>
      <c r="E14" s="120"/>
      <c r="F14" s="120"/>
      <c r="G14" s="120"/>
      <c r="H14" s="120"/>
      <c r="I14" s="120"/>
      <c r="J14" s="121"/>
      <c r="K14" s="126"/>
    </row>
    <row r="15" spans="1:18" s="53" customFormat="1" ht="40.9" customHeight="1" x14ac:dyDescent="0.3">
      <c r="A15" s="106"/>
      <c r="B15" s="109"/>
      <c r="C15" s="115"/>
      <c r="D15" s="122"/>
      <c r="E15" s="123"/>
      <c r="F15" s="123"/>
      <c r="G15" s="123"/>
      <c r="H15" s="123"/>
      <c r="I15" s="123"/>
      <c r="J15" s="124"/>
      <c r="K15" s="127"/>
    </row>
    <row r="16" spans="1:18" x14ac:dyDescent="0.2">
      <c r="B16" s="107"/>
    </row>
    <row r="17" spans="2:2" x14ac:dyDescent="0.2">
      <c r="B17" s="108"/>
    </row>
    <row r="18" spans="2:2" x14ac:dyDescent="0.2">
      <c r="B18" s="109"/>
    </row>
  </sheetData>
  <mergeCells count="25">
    <mergeCell ref="A2:K2"/>
    <mergeCell ref="C1:K1"/>
    <mergeCell ref="A7:A9"/>
    <mergeCell ref="B10:B12"/>
    <mergeCell ref="D6:J6"/>
    <mergeCell ref="K7:K10"/>
    <mergeCell ref="D7:J10"/>
    <mergeCell ref="C7:C9"/>
    <mergeCell ref="C10:C12"/>
    <mergeCell ref="D11:J12"/>
    <mergeCell ref="K11:K12"/>
    <mergeCell ref="A3:A4"/>
    <mergeCell ref="B3:B4"/>
    <mergeCell ref="C13:C15"/>
    <mergeCell ref="D13:J15"/>
    <mergeCell ref="K13:K15"/>
    <mergeCell ref="D3:J4"/>
    <mergeCell ref="K3:K4"/>
    <mergeCell ref="D5:J5"/>
    <mergeCell ref="C3:C4"/>
    <mergeCell ref="A13:A15"/>
    <mergeCell ref="B16:B18"/>
    <mergeCell ref="A10:A12"/>
    <mergeCell ref="B13:B15"/>
    <mergeCell ref="B7:B9"/>
  </mergeCells>
  <phoneticPr fontId="0" type="noConversion"/>
  <pageMargins left="0.19685039370078741" right="0.19685039370078741" top="0.74803149606299213" bottom="0.19685039370078741" header="0.31496062992125984" footer="0.31496062992125984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2049" r:id="rId4">
          <objectPr defaultSize="0" autoPict="0" r:id="rId5">
            <anchor moveWithCells="1">
              <from>
                <xdr:col>3</xdr:col>
                <xdr:colOff>38100</xdr:colOff>
                <xdr:row>5</xdr:row>
                <xdr:rowOff>0</xdr:rowOff>
              </from>
              <to>
                <xdr:col>10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Word.Document.12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tabSelected="1" workbookViewId="0">
      <selection activeCell="P2" sqref="P2"/>
    </sheetView>
  </sheetViews>
  <sheetFormatPr defaultRowHeight="12.75" x14ac:dyDescent="0.2"/>
  <cols>
    <col min="1" max="1" width="13.5703125" style="48" customWidth="1"/>
    <col min="2" max="2" width="23.140625" style="22" customWidth="1"/>
    <col min="3" max="3" width="14.7109375" style="22" customWidth="1"/>
    <col min="4" max="4" width="11.42578125" style="49" customWidth="1"/>
    <col min="5" max="5" width="9" style="48" customWidth="1"/>
    <col min="6" max="6" width="10.28515625" style="48" customWidth="1"/>
    <col min="7" max="7" width="12.5703125" style="18" customWidth="1"/>
    <col min="8" max="9" width="11.85546875" style="18" customWidth="1"/>
    <col min="10" max="10" width="12.85546875" style="18" customWidth="1"/>
    <col min="11" max="11" width="12" style="49" customWidth="1"/>
    <col min="12" max="12" width="11.5703125" style="49" customWidth="1"/>
    <col min="13" max="13" width="10.5703125" style="49" customWidth="1"/>
    <col min="14" max="16384" width="9.140625" style="49"/>
  </cols>
  <sheetData>
    <row r="1" spans="1:16" ht="82.9" customHeight="1" x14ac:dyDescent="0.2">
      <c r="E1" s="96" t="s">
        <v>67</v>
      </c>
      <c r="F1" s="96"/>
      <c r="G1" s="96"/>
      <c r="H1" s="96"/>
      <c r="I1" s="96"/>
      <c r="J1" s="96"/>
    </row>
    <row r="2" spans="1:16" ht="66" customHeight="1" x14ac:dyDescent="0.2">
      <c r="A2" s="177" t="s">
        <v>46</v>
      </c>
      <c r="B2" s="177"/>
      <c r="C2" s="177"/>
      <c r="D2" s="177"/>
      <c r="E2" s="177"/>
      <c r="F2" s="177"/>
      <c r="G2" s="177"/>
      <c r="H2" s="177"/>
      <c r="I2" s="177"/>
      <c r="J2" s="177"/>
      <c r="P2" s="71"/>
    </row>
    <row r="3" spans="1:16" ht="28.15" customHeight="1" x14ac:dyDescent="0.25">
      <c r="A3" s="178" t="s">
        <v>9</v>
      </c>
      <c r="B3" s="180" t="s">
        <v>10</v>
      </c>
      <c r="C3" s="182" t="s">
        <v>11</v>
      </c>
      <c r="D3" s="175" t="s">
        <v>22</v>
      </c>
      <c r="E3" s="184" t="s">
        <v>12</v>
      </c>
      <c r="F3" s="102"/>
      <c r="G3" s="102"/>
      <c r="H3" s="102"/>
      <c r="I3" s="102"/>
      <c r="J3" s="102"/>
      <c r="K3" s="102"/>
      <c r="L3" s="102"/>
      <c r="M3" s="103"/>
    </row>
    <row r="4" spans="1:16" ht="21" customHeight="1" x14ac:dyDescent="0.2">
      <c r="A4" s="179"/>
      <c r="B4" s="181"/>
      <c r="C4" s="183"/>
      <c r="D4" s="176"/>
      <c r="E4" s="1">
        <v>2020</v>
      </c>
      <c r="F4" s="1">
        <v>2021</v>
      </c>
      <c r="G4" s="1">
        <v>2022</v>
      </c>
      <c r="H4" s="1">
        <v>2023</v>
      </c>
      <c r="I4" s="1">
        <v>2024</v>
      </c>
      <c r="J4" s="1">
        <v>2025</v>
      </c>
      <c r="K4" s="83">
        <v>2026</v>
      </c>
      <c r="L4" s="83">
        <v>2027</v>
      </c>
      <c r="M4" s="83">
        <v>2028</v>
      </c>
    </row>
    <row r="5" spans="1:16" x14ac:dyDescent="0.2">
      <c r="A5" s="46">
        <v>1</v>
      </c>
      <c r="B5" s="47">
        <v>2</v>
      </c>
      <c r="C5" s="47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84">
        <v>11</v>
      </c>
      <c r="L5" s="92">
        <v>12</v>
      </c>
      <c r="M5" s="92">
        <v>13</v>
      </c>
    </row>
    <row r="6" spans="1:16" ht="13.15" customHeight="1" x14ac:dyDescent="0.2">
      <c r="A6" s="169" t="s">
        <v>13</v>
      </c>
      <c r="B6" s="172" t="s">
        <v>68</v>
      </c>
      <c r="C6" s="68" t="s">
        <v>14</v>
      </c>
      <c r="D6" s="3">
        <f t="shared" ref="D6:M6" si="0">D14+D21+D29+D36</f>
        <v>36188.199999999997</v>
      </c>
      <c r="E6" s="3">
        <f t="shared" si="0"/>
        <v>1745.9</v>
      </c>
      <c r="F6" s="3">
        <f>F14+F21+F29+F36</f>
        <v>2842.9</v>
      </c>
      <c r="G6" s="3">
        <f t="shared" si="0"/>
        <v>5905.7</v>
      </c>
      <c r="H6" s="3">
        <f t="shared" si="0"/>
        <v>5300.8</v>
      </c>
      <c r="I6" s="3">
        <f t="shared" si="0"/>
        <v>3765.1</v>
      </c>
      <c r="J6" s="3">
        <f t="shared" si="0"/>
        <v>3915.7</v>
      </c>
      <c r="K6" s="3">
        <f t="shared" si="0"/>
        <v>4072.3</v>
      </c>
      <c r="L6" s="3">
        <f t="shared" si="0"/>
        <v>4235.2</v>
      </c>
      <c r="M6" s="3">
        <f t="shared" si="0"/>
        <v>4404.6000000000004</v>
      </c>
    </row>
    <row r="7" spans="1:16" ht="22.5" x14ac:dyDescent="0.2">
      <c r="A7" s="170"/>
      <c r="B7" s="173"/>
      <c r="C7" s="29" t="s">
        <v>15</v>
      </c>
      <c r="D7" s="3">
        <f t="shared" ref="D7:D12" si="1">D15+D22+D30+D37</f>
        <v>0</v>
      </c>
      <c r="E7" s="3">
        <f t="shared" ref="E7:M12" si="2">E15+E22+E30+E37</f>
        <v>0</v>
      </c>
      <c r="F7" s="3">
        <f t="shared" si="2"/>
        <v>0</v>
      </c>
      <c r="G7" s="3">
        <f t="shared" si="2"/>
        <v>0</v>
      </c>
      <c r="H7" s="3">
        <f t="shared" si="2"/>
        <v>0</v>
      </c>
      <c r="I7" s="3">
        <f t="shared" si="2"/>
        <v>0</v>
      </c>
      <c r="J7" s="3">
        <f t="shared" si="2"/>
        <v>0</v>
      </c>
      <c r="K7" s="3">
        <f t="shared" si="2"/>
        <v>0</v>
      </c>
      <c r="L7" s="81"/>
      <c r="M7" s="81"/>
    </row>
    <row r="8" spans="1:16" ht="22.5" x14ac:dyDescent="0.2">
      <c r="A8" s="170"/>
      <c r="B8" s="173"/>
      <c r="C8" s="4" t="s">
        <v>16</v>
      </c>
      <c r="D8" s="3">
        <f t="shared" si="1"/>
        <v>0</v>
      </c>
      <c r="E8" s="3">
        <f t="shared" si="2"/>
        <v>0</v>
      </c>
      <c r="F8" s="3">
        <f t="shared" si="2"/>
        <v>0</v>
      </c>
      <c r="G8" s="3">
        <f t="shared" si="2"/>
        <v>0</v>
      </c>
      <c r="H8" s="3">
        <f t="shared" si="2"/>
        <v>0</v>
      </c>
      <c r="I8" s="3">
        <f t="shared" si="2"/>
        <v>0</v>
      </c>
      <c r="J8" s="3">
        <f t="shared" si="2"/>
        <v>0</v>
      </c>
      <c r="K8" s="3">
        <f t="shared" si="2"/>
        <v>0</v>
      </c>
      <c r="L8" s="81"/>
      <c r="M8" s="81"/>
    </row>
    <row r="9" spans="1:16" x14ac:dyDescent="0.2">
      <c r="A9" s="170"/>
      <c r="B9" s="173"/>
      <c r="C9" s="4" t="s">
        <v>17</v>
      </c>
      <c r="D9" s="3">
        <f t="shared" si="1"/>
        <v>36188.199999999997</v>
      </c>
      <c r="E9" s="3">
        <f t="shared" si="2"/>
        <v>1745.9</v>
      </c>
      <c r="F9" s="3">
        <f t="shared" si="2"/>
        <v>2842.9</v>
      </c>
      <c r="G9" s="3">
        <f t="shared" si="2"/>
        <v>5905.7</v>
      </c>
      <c r="H9" s="3">
        <f t="shared" si="2"/>
        <v>5300.8</v>
      </c>
      <c r="I9" s="3">
        <f t="shared" si="2"/>
        <v>3765.1</v>
      </c>
      <c r="J9" s="3">
        <f t="shared" si="2"/>
        <v>3915.7</v>
      </c>
      <c r="K9" s="3">
        <f t="shared" si="2"/>
        <v>4072.3</v>
      </c>
      <c r="L9" s="3">
        <f t="shared" si="2"/>
        <v>4235.2</v>
      </c>
      <c r="M9" s="3">
        <f t="shared" si="2"/>
        <v>4404.6000000000004</v>
      </c>
    </row>
    <row r="10" spans="1:16" ht="15" customHeight="1" x14ac:dyDescent="0.2">
      <c r="A10" s="170"/>
      <c r="B10" s="173"/>
      <c r="C10" s="5" t="s">
        <v>34</v>
      </c>
      <c r="D10" s="3">
        <f t="shared" si="1"/>
        <v>0</v>
      </c>
      <c r="E10" s="3">
        <f t="shared" si="2"/>
        <v>0</v>
      </c>
      <c r="F10" s="3">
        <f t="shared" si="2"/>
        <v>0</v>
      </c>
      <c r="G10" s="3">
        <f t="shared" si="2"/>
        <v>0</v>
      </c>
      <c r="H10" s="3">
        <f t="shared" si="2"/>
        <v>0</v>
      </c>
      <c r="I10" s="3">
        <f t="shared" si="2"/>
        <v>0</v>
      </c>
      <c r="J10" s="3">
        <f t="shared" si="2"/>
        <v>0</v>
      </c>
      <c r="K10" s="3">
        <f t="shared" si="2"/>
        <v>0</v>
      </c>
      <c r="L10" s="81"/>
      <c r="M10" s="81"/>
    </row>
    <row r="11" spans="1:16" ht="22.5" x14ac:dyDescent="0.2">
      <c r="A11" s="170"/>
      <c r="B11" s="173"/>
      <c r="C11" s="4" t="s">
        <v>23</v>
      </c>
      <c r="D11" s="3">
        <f t="shared" si="1"/>
        <v>0</v>
      </c>
      <c r="E11" s="3">
        <f t="shared" si="2"/>
        <v>0</v>
      </c>
      <c r="F11" s="3">
        <f t="shared" si="2"/>
        <v>0</v>
      </c>
      <c r="G11" s="3">
        <f t="shared" si="2"/>
        <v>0</v>
      </c>
      <c r="H11" s="3">
        <f t="shared" si="2"/>
        <v>0</v>
      </c>
      <c r="I11" s="3">
        <f t="shared" si="2"/>
        <v>0</v>
      </c>
      <c r="J11" s="3">
        <f t="shared" si="2"/>
        <v>0</v>
      </c>
      <c r="K11" s="3">
        <f t="shared" si="2"/>
        <v>0</v>
      </c>
      <c r="L11" s="81"/>
      <c r="M11" s="81"/>
    </row>
    <row r="12" spans="1:16" ht="33.75" customHeight="1" x14ac:dyDescent="0.2">
      <c r="A12" s="171"/>
      <c r="B12" s="174"/>
      <c r="C12" s="4" t="s">
        <v>19</v>
      </c>
      <c r="D12" s="3">
        <f t="shared" si="1"/>
        <v>0</v>
      </c>
      <c r="E12" s="3">
        <f t="shared" si="2"/>
        <v>0</v>
      </c>
      <c r="F12" s="3">
        <f t="shared" si="2"/>
        <v>0</v>
      </c>
      <c r="G12" s="3">
        <f t="shared" si="2"/>
        <v>0</v>
      </c>
      <c r="H12" s="3">
        <f t="shared" si="2"/>
        <v>0</v>
      </c>
      <c r="I12" s="3">
        <f t="shared" si="2"/>
        <v>0</v>
      </c>
      <c r="J12" s="3">
        <f t="shared" si="2"/>
        <v>0</v>
      </c>
      <c r="K12" s="3">
        <f t="shared" si="2"/>
        <v>0</v>
      </c>
      <c r="L12" s="81"/>
      <c r="M12" s="81"/>
    </row>
    <row r="13" spans="1:16" x14ac:dyDescent="0.2">
      <c r="A13" s="2" t="s">
        <v>20</v>
      </c>
      <c r="B13" s="23"/>
      <c r="C13" s="4"/>
      <c r="D13" s="3"/>
      <c r="E13" s="3"/>
      <c r="F13" s="3"/>
      <c r="G13" s="3"/>
      <c r="H13" s="3"/>
      <c r="I13" s="3"/>
      <c r="J13" s="3"/>
      <c r="K13" s="81"/>
      <c r="L13" s="81"/>
      <c r="M13" s="81"/>
    </row>
    <row r="14" spans="1:16" s="50" customFormat="1" ht="13.15" customHeight="1" x14ac:dyDescent="0.2">
      <c r="A14" s="163" t="s">
        <v>41</v>
      </c>
      <c r="B14" s="166" t="s">
        <v>44</v>
      </c>
      <c r="C14" s="69" t="s">
        <v>14</v>
      </c>
      <c r="D14" s="70">
        <f>SUM(D15:D20)</f>
        <v>0</v>
      </c>
      <c r="E14" s="70">
        <f t="shared" ref="E14:K14" si="3">SUM(E15:E20)</f>
        <v>0</v>
      </c>
      <c r="F14" s="70">
        <f t="shared" si="3"/>
        <v>0</v>
      </c>
      <c r="G14" s="71">
        <f t="shared" si="3"/>
        <v>0</v>
      </c>
      <c r="H14" s="71">
        <f t="shared" si="3"/>
        <v>0</v>
      </c>
      <c r="I14" s="71">
        <f t="shared" si="3"/>
        <v>0</v>
      </c>
      <c r="J14" s="71">
        <f t="shared" si="3"/>
        <v>0</v>
      </c>
      <c r="K14" s="71">
        <f t="shared" si="3"/>
        <v>0</v>
      </c>
      <c r="L14" s="82"/>
      <c r="M14" s="82"/>
    </row>
    <row r="15" spans="1:16" s="50" customFormat="1" ht="22.5" x14ac:dyDescent="0.2">
      <c r="A15" s="164"/>
      <c r="B15" s="167"/>
      <c r="C15" s="72" t="s">
        <v>15</v>
      </c>
      <c r="D15" s="71">
        <f t="shared" ref="D15:D20" si="4">SUM(E15:J15)</f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82">
        <v>0</v>
      </c>
      <c r="L15" s="82"/>
      <c r="M15" s="82"/>
    </row>
    <row r="16" spans="1:16" s="50" customFormat="1" ht="22.5" x14ac:dyDescent="0.2">
      <c r="A16" s="164"/>
      <c r="B16" s="167"/>
      <c r="C16" s="73" t="s">
        <v>16</v>
      </c>
      <c r="D16" s="71">
        <f t="shared" si="4"/>
        <v>0</v>
      </c>
      <c r="E16" s="71">
        <v>0</v>
      </c>
      <c r="F16" s="71">
        <v>0</v>
      </c>
      <c r="G16" s="71">
        <v>0</v>
      </c>
      <c r="H16" s="71">
        <v>0</v>
      </c>
      <c r="I16" s="71">
        <v>0</v>
      </c>
      <c r="J16" s="71">
        <v>0</v>
      </c>
      <c r="K16" s="82">
        <v>0</v>
      </c>
      <c r="L16" s="82"/>
      <c r="M16" s="82"/>
    </row>
    <row r="17" spans="1:13" s="50" customFormat="1" x14ac:dyDescent="0.2">
      <c r="A17" s="164"/>
      <c r="B17" s="167"/>
      <c r="C17" s="73" t="s">
        <v>17</v>
      </c>
      <c r="D17" s="71">
        <f>методика!D7</f>
        <v>0</v>
      </c>
      <c r="E17" s="71">
        <f>методика!E7</f>
        <v>0</v>
      </c>
      <c r="F17" s="71">
        <f>методика!F7</f>
        <v>0</v>
      </c>
      <c r="G17" s="71">
        <f>методика!G7</f>
        <v>0</v>
      </c>
      <c r="H17" s="71">
        <f>методика!H7</f>
        <v>0</v>
      </c>
      <c r="I17" s="71">
        <f>методика!I7</f>
        <v>0</v>
      </c>
      <c r="J17" s="71">
        <f>методика!J7</f>
        <v>0</v>
      </c>
      <c r="K17" s="71"/>
      <c r="L17" s="82"/>
      <c r="M17" s="82"/>
    </row>
    <row r="18" spans="1:13" s="50" customFormat="1" ht="15" customHeight="1" x14ac:dyDescent="0.2">
      <c r="A18" s="164"/>
      <c r="B18" s="167"/>
      <c r="C18" s="74" t="s">
        <v>18</v>
      </c>
      <c r="D18" s="71">
        <f t="shared" si="4"/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82">
        <v>0</v>
      </c>
      <c r="L18" s="82"/>
      <c r="M18" s="82"/>
    </row>
    <row r="19" spans="1:13" s="50" customFormat="1" x14ac:dyDescent="0.2">
      <c r="A19" s="164"/>
      <c r="B19" s="167"/>
      <c r="C19" s="73" t="s">
        <v>21</v>
      </c>
      <c r="D19" s="71">
        <f t="shared" si="4"/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82">
        <v>0</v>
      </c>
      <c r="L19" s="82"/>
      <c r="M19" s="82"/>
    </row>
    <row r="20" spans="1:13" s="50" customFormat="1" x14ac:dyDescent="0.2">
      <c r="A20" s="165"/>
      <c r="B20" s="168"/>
      <c r="C20" s="73" t="s">
        <v>19</v>
      </c>
      <c r="D20" s="71">
        <f t="shared" si="4"/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82">
        <v>0</v>
      </c>
      <c r="L20" s="82"/>
      <c r="M20" s="82"/>
    </row>
    <row r="21" spans="1:13" s="50" customFormat="1" ht="12.75" customHeight="1" x14ac:dyDescent="0.2">
      <c r="A21" s="163" t="s">
        <v>42</v>
      </c>
      <c r="B21" s="160" t="s">
        <v>39</v>
      </c>
      <c r="C21" s="69" t="s">
        <v>14</v>
      </c>
      <c r="D21" s="70">
        <f>SUM(D22:D27)</f>
        <v>0</v>
      </c>
      <c r="E21" s="70">
        <f t="shared" ref="E21:K21" si="5">SUM(E22:E27)</f>
        <v>0</v>
      </c>
      <c r="F21" s="70">
        <f t="shared" si="5"/>
        <v>0</v>
      </c>
      <c r="G21" s="70">
        <f t="shared" si="5"/>
        <v>0</v>
      </c>
      <c r="H21" s="71">
        <f t="shared" si="5"/>
        <v>0</v>
      </c>
      <c r="I21" s="71">
        <f t="shared" si="5"/>
        <v>0</v>
      </c>
      <c r="J21" s="71">
        <f t="shared" si="5"/>
        <v>0</v>
      </c>
      <c r="K21" s="71">
        <f t="shared" si="5"/>
        <v>0</v>
      </c>
      <c r="L21" s="82"/>
      <c r="M21" s="82"/>
    </row>
    <row r="22" spans="1:13" s="50" customFormat="1" ht="22.5" x14ac:dyDescent="0.2">
      <c r="A22" s="164"/>
      <c r="B22" s="161"/>
      <c r="C22" s="72" t="s">
        <v>15</v>
      </c>
      <c r="D22" s="71">
        <f>SUM(E22:J22)</f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82">
        <v>0</v>
      </c>
      <c r="L22" s="82"/>
      <c r="M22" s="82"/>
    </row>
    <row r="23" spans="1:13" s="50" customFormat="1" ht="22.5" x14ac:dyDescent="0.2">
      <c r="A23" s="164"/>
      <c r="B23" s="161"/>
      <c r="C23" s="73" t="s">
        <v>16</v>
      </c>
      <c r="D23" s="71">
        <f>SUM(E23:J23)</f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82">
        <v>0</v>
      </c>
      <c r="L23" s="82"/>
      <c r="M23" s="82"/>
    </row>
    <row r="24" spans="1:13" s="50" customFormat="1" x14ac:dyDescent="0.2">
      <c r="A24" s="164"/>
      <c r="B24" s="161"/>
      <c r="C24" s="73" t="s">
        <v>17</v>
      </c>
      <c r="D24" s="71">
        <f>методика!D10</f>
        <v>0</v>
      </c>
      <c r="E24" s="71">
        <f>методика!E10</f>
        <v>0</v>
      </c>
      <c r="F24" s="71">
        <f>методика!F10</f>
        <v>0</v>
      </c>
      <c r="G24" s="71">
        <f>методика!G10</f>
        <v>0</v>
      </c>
      <c r="H24" s="71">
        <f>методика!H10</f>
        <v>0</v>
      </c>
      <c r="I24" s="71">
        <f>методика!I10</f>
        <v>0</v>
      </c>
      <c r="J24" s="71">
        <f>методика!J10</f>
        <v>0</v>
      </c>
      <c r="K24" s="71"/>
      <c r="L24" s="82"/>
      <c r="M24" s="82"/>
    </row>
    <row r="25" spans="1:13" s="50" customFormat="1" ht="15" customHeight="1" x14ac:dyDescent="0.2">
      <c r="A25" s="164"/>
      <c r="B25" s="161"/>
      <c r="C25" s="74" t="s">
        <v>18</v>
      </c>
      <c r="D25" s="71">
        <f>SUM(E25:J25)</f>
        <v>0</v>
      </c>
      <c r="E25" s="71">
        <v>0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82">
        <v>0</v>
      </c>
      <c r="L25" s="82"/>
      <c r="M25" s="82"/>
    </row>
    <row r="26" spans="1:13" s="50" customFormat="1" x14ac:dyDescent="0.2">
      <c r="A26" s="164"/>
      <c r="B26" s="161"/>
      <c r="C26" s="73" t="s">
        <v>21</v>
      </c>
      <c r="D26" s="71">
        <f>SUM(E26:J26)</f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82">
        <v>0</v>
      </c>
      <c r="L26" s="82"/>
      <c r="M26" s="82"/>
    </row>
    <row r="27" spans="1:13" s="50" customFormat="1" x14ac:dyDescent="0.2">
      <c r="A27" s="165"/>
      <c r="B27" s="162"/>
      <c r="C27" s="73" t="s">
        <v>19</v>
      </c>
      <c r="D27" s="71">
        <f>D28</f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82">
        <v>0</v>
      </c>
      <c r="L27" s="82"/>
      <c r="M27" s="82"/>
    </row>
    <row r="28" spans="1:13" ht="16.149999999999999" hidden="1" customHeight="1" x14ac:dyDescent="0.2">
      <c r="A28" s="51"/>
      <c r="B28" s="52"/>
      <c r="C28" s="73" t="s">
        <v>19</v>
      </c>
      <c r="D28" s="71">
        <f>SUM(E28:J28)</f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81"/>
      <c r="L28" s="81"/>
      <c r="M28" s="81"/>
    </row>
    <row r="29" spans="1:13" s="50" customFormat="1" ht="13.15" customHeight="1" x14ac:dyDescent="0.2">
      <c r="A29" s="157" t="s">
        <v>43</v>
      </c>
      <c r="B29" s="160" t="s">
        <v>40</v>
      </c>
      <c r="C29" s="69" t="s">
        <v>14</v>
      </c>
      <c r="D29" s="70">
        <f>SUM(D30:D35)</f>
        <v>0</v>
      </c>
      <c r="E29" s="70">
        <f t="shared" ref="E29:K29" si="6">SUM(E30:E35)</f>
        <v>0</v>
      </c>
      <c r="F29" s="70">
        <f t="shared" si="6"/>
        <v>0</v>
      </c>
      <c r="G29" s="71">
        <f t="shared" si="6"/>
        <v>0</v>
      </c>
      <c r="H29" s="71">
        <f t="shared" si="6"/>
        <v>0</v>
      </c>
      <c r="I29" s="71">
        <f t="shared" si="6"/>
        <v>0</v>
      </c>
      <c r="J29" s="71">
        <f t="shared" si="6"/>
        <v>0</v>
      </c>
      <c r="K29" s="71">
        <f t="shared" si="6"/>
        <v>0</v>
      </c>
      <c r="L29" s="82"/>
      <c r="M29" s="82"/>
    </row>
    <row r="30" spans="1:13" s="50" customFormat="1" ht="22.5" x14ac:dyDescent="0.2">
      <c r="A30" s="158"/>
      <c r="B30" s="161"/>
      <c r="C30" s="72" t="s">
        <v>15</v>
      </c>
      <c r="D30" s="71">
        <f>SUM(E30:J30)</f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82">
        <v>0</v>
      </c>
      <c r="L30" s="82"/>
      <c r="M30" s="82"/>
    </row>
    <row r="31" spans="1:13" s="50" customFormat="1" ht="22.5" x14ac:dyDescent="0.2">
      <c r="A31" s="158"/>
      <c r="B31" s="161"/>
      <c r="C31" s="73" t="s">
        <v>16</v>
      </c>
      <c r="D31" s="71">
        <f>SUM(E31:J31)</f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82">
        <v>0</v>
      </c>
      <c r="L31" s="82"/>
      <c r="M31" s="82"/>
    </row>
    <row r="32" spans="1:13" s="50" customFormat="1" x14ac:dyDescent="0.2">
      <c r="A32" s="158"/>
      <c r="B32" s="161"/>
      <c r="C32" s="73" t="s">
        <v>17</v>
      </c>
      <c r="D32" s="71">
        <f>методика!D13</f>
        <v>0</v>
      </c>
      <c r="E32" s="71">
        <f>методика!E13</f>
        <v>0</v>
      </c>
      <c r="F32" s="71">
        <f>методика!F13</f>
        <v>0</v>
      </c>
      <c r="G32" s="71">
        <f>методика!G13</f>
        <v>0</v>
      </c>
      <c r="H32" s="71">
        <f>методика!H13</f>
        <v>0</v>
      </c>
      <c r="I32" s="71">
        <f>методика!I13</f>
        <v>0</v>
      </c>
      <c r="J32" s="71">
        <f>методика!J13</f>
        <v>0</v>
      </c>
      <c r="K32" s="71"/>
      <c r="L32" s="82"/>
      <c r="M32" s="82"/>
    </row>
    <row r="33" spans="1:13" s="50" customFormat="1" ht="13.5" customHeight="1" x14ac:dyDescent="0.2">
      <c r="A33" s="158"/>
      <c r="B33" s="161"/>
      <c r="C33" s="74" t="s">
        <v>18</v>
      </c>
      <c r="D33" s="71">
        <f>SUM(E33:J33)</f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82">
        <v>0</v>
      </c>
      <c r="L33" s="82"/>
      <c r="M33" s="82"/>
    </row>
    <row r="34" spans="1:13" s="50" customFormat="1" x14ac:dyDescent="0.2">
      <c r="A34" s="158"/>
      <c r="B34" s="161"/>
      <c r="C34" s="73" t="s">
        <v>21</v>
      </c>
      <c r="D34" s="71">
        <f>SUM(E34:J34)</f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82">
        <v>0</v>
      </c>
      <c r="L34" s="82"/>
      <c r="M34" s="82"/>
    </row>
    <row r="35" spans="1:13" s="50" customFormat="1" x14ac:dyDescent="0.2">
      <c r="A35" s="159"/>
      <c r="B35" s="162"/>
      <c r="C35" s="73" t="s">
        <v>19</v>
      </c>
      <c r="D35" s="71">
        <f>SUM(E35:J35)</f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82">
        <v>0</v>
      </c>
      <c r="L35" s="82"/>
      <c r="M35" s="82"/>
    </row>
    <row r="36" spans="1:13" ht="22.5" x14ac:dyDescent="0.2">
      <c r="A36" s="154" t="s">
        <v>53</v>
      </c>
      <c r="B36" s="151" t="s">
        <v>47</v>
      </c>
      <c r="C36" s="69" t="s">
        <v>14</v>
      </c>
      <c r="D36" s="71">
        <f t="shared" ref="D36:M36" si="7">SUM(D37:D42)</f>
        <v>36188.199999999997</v>
      </c>
      <c r="E36" s="71">
        <f t="shared" si="7"/>
        <v>1745.9</v>
      </c>
      <c r="F36" s="71">
        <f t="shared" si="7"/>
        <v>2842.9</v>
      </c>
      <c r="G36" s="71">
        <f>SUM(G37:G42)</f>
        <v>5905.7</v>
      </c>
      <c r="H36" s="71">
        <f t="shared" si="7"/>
        <v>5300.8</v>
      </c>
      <c r="I36" s="71">
        <f t="shared" si="7"/>
        <v>3765.1</v>
      </c>
      <c r="J36" s="71">
        <f t="shared" si="7"/>
        <v>3915.7</v>
      </c>
      <c r="K36" s="71">
        <f t="shared" si="7"/>
        <v>4072.3</v>
      </c>
      <c r="L36" s="71">
        <f t="shared" si="7"/>
        <v>4235.2</v>
      </c>
      <c r="M36" s="71">
        <f t="shared" si="7"/>
        <v>4404.6000000000004</v>
      </c>
    </row>
    <row r="37" spans="1:13" ht="22.5" x14ac:dyDescent="0.2">
      <c r="A37" s="155"/>
      <c r="B37" s="152"/>
      <c r="C37" s="72" t="s">
        <v>15</v>
      </c>
      <c r="D37" s="71">
        <f>SUM(E37:J37)</f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81">
        <v>0</v>
      </c>
      <c r="L37" s="81"/>
      <c r="M37" s="81"/>
    </row>
    <row r="38" spans="1:13" ht="22.5" x14ac:dyDescent="0.2">
      <c r="A38" s="155"/>
      <c r="B38" s="152"/>
      <c r="C38" s="73" t="s">
        <v>16</v>
      </c>
      <c r="D38" s="71">
        <f>SUM(E38:J38)</f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81">
        <v>0</v>
      </c>
      <c r="L38" s="81"/>
      <c r="M38" s="81"/>
    </row>
    <row r="39" spans="1:13" x14ac:dyDescent="0.2">
      <c r="A39" s="155"/>
      <c r="B39" s="152"/>
      <c r="C39" s="73" t="s">
        <v>17</v>
      </c>
      <c r="D39" s="71">
        <f>E39+F39+G39+H39+I39+J39+K39+L39+M39</f>
        <v>36188.199999999997</v>
      </c>
      <c r="E39" s="71">
        <v>1745.9</v>
      </c>
      <c r="F39" s="71">
        <v>2842.9</v>
      </c>
      <c r="G39" s="71">
        <v>5905.7</v>
      </c>
      <c r="H39" s="71">
        <v>5300.8</v>
      </c>
      <c r="I39" s="71">
        <v>3765.1</v>
      </c>
      <c r="J39" s="71">
        <v>3915.7</v>
      </c>
      <c r="K39" s="71">
        <v>4072.3</v>
      </c>
      <c r="L39" s="81">
        <v>4235.2</v>
      </c>
      <c r="M39" s="81">
        <v>4404.6000000000004</v>
      </c>
    </row>
    <row r="40" spans="1:13" ht="22.5" x14ac:dyDescent="0.2">
      <c r="A40" s="155"/>
      <c r="B40" s="152"/>
      <c r="C40" s="74" t="s">
        <v>18</v>
      </c>
      <c r="D40" s="71">
        <f>SUM(E40:J40)</f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81">
        <v>0</v>
      </c>
      <c r="L40" s="81"/>
      <c r="M40" s="81"/>
    </row>
    <row r="41" spans="1:13" x14ac:dyDescent="0.2">
      <c r="A41" s="155"/>
      <c r="B41" s="152"/>
      <c r="C41" s="73" t="s">
        <v>21</v>
      </c>
      <c r="D41" s="71">
        <f>SUM(E41:J41)</f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81">
        <v>0</v>
      </c>
      <c r="L41" s="81"/>
      <c r="M41" s="81"/>
    </row>
    <row r="42" spans="1:13" ht="18.75" customHeight="1" x14ac:dyDescent="0.2">
      <c r="A42" s="156"/>
      <c r="B42" s="153"/>
      <c r="C42" s="73" t="s">
        <v>19</v>
      </c>
      <c r="D42" s="71">
        <f>SUM(E42:J42)</f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81">
        <v>0</v>
      </c>
      <c r="L42" s="81"/>
      <c r="M42" s="81"/>
    </row>
  </sheetData>
  <mergeCells count="17">
    <mergeCell ref="A6:A12"/>
    <mergeCell ref="B6:B12"/>
    <mergeCell ref="A21:A27"/>
    <mergeCell ref="B21:B27"/>
    <mergeCell ref="E1:J1"/>
    <mergeCell ref="D3:D4"/>
    <mergeCell ref="A2:J2"/>
    <mergeCell ref="A3:A4"/>
    <mergeCell ref="B3:B4"/>
    <mergeCell ref="C3:C4"/>
    <mergeCell ref="E3:M3"/>
    <mergeCell ref="B36:B42"/>
    <mergeCell ref="A36:A42"/>
    <mergeCell ref="A29:A35"/>
    <mergeCell ref="B29:B35"/>
    <mergeCell ref="A14:A20"/>
    <mergeCell ref="B14:B2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>
      <selection activeCell="H17" sqref="H17"/>
    </sheetView>
  </sheetViews>
  <sheetFormatPr defaultColWidth="9.140625" defaultRowHeight="12.75" x14ac:dyDescent="0.25"/>
  <cols>
    <col min="1" max="1" width="14.5703125" style="24" customWidth="1"/>
    <col min="2" max="2" width="28.42578125" style="24" customWidth="1"/>
    <col min="3" max="3" width="21.42578125" style="24" customWidth="1"/>
    <col min="4" max="5" width="12.7109375" style="24" customWidth="1"/>
    <col min="6" max="6" width="26.140625" style="24" customWidth="1"/>
    <col min="7" max="7" width="9.140625" style="24"/>
    <col min="8" max="8" width="17" style="26" customWidth="1"/>
    <col min="9" max="16384" width="9.140625" style="24"/>
  </cols>
  <sheetData>
    <row r="1" spans="1:10" ht="64.150000000000006" customHeight="1" x14ac:dyDescent="0.25">
      <c r="E1" s="187" t="s">
        <v>54</v>
      </c>
      <c r="F1" s="187"/>
      <c r="G1" s="187"/>
      <c r="H1" s="187"/>
    </row>
    <row r="2" spans="1:10" ht="42.6" customHeight="1" x14ac:dyDescent="0.25">
      <c r="A2" s="188" t="s">
        <v>69</v>
      </c>
      <c r="B2" s="188"/>
      <c r="C2" s="188"/>
      <c r="D2" s="188"/>
      <c r="E2" s="188"/>
      <c r="F2" s="188"/>
      <c r="G2" s="188"/>
      <c r="H2" s="188"/>
    </row>
    <row r="3" spans="1:10" ht="13.5" thickBot="1" x14ac:dyDescent="0.3">
      <c r="B3" s="25"/>
      <c r="D3" s="24" t="s">
        <v>55</v>
      </c>
    </row>
    <row r="4" spans="1:10" ht="19.5" customHeight="1" x14ac:dyDescent="0.25">
      <c r="A4" s="189" t="s">
        <v>8</v>
      </c>
      <c r="B4" s="191" t="s">
        <v>0</v>
      </c>
      <c r="C4" s="185" t="s">
        <v>1</v>
      </c>
      <c r="D4" s="185" t="s">
        <v>2</v>
      </c>
      <c r="E4" s="185"/>
      <c r="F4" s="185" t="s">
        <v>3</v>
      </c>
      <c r="G4" s="185" t="s">
        <v>6</v>
      </c>
      <c r="H4" s="192" t="s">
        <v>56</v>
      </c>
    </row>
    <row r="5" spans="1:10" ht="12" customHeight="1" x14ac:dyDescent="0.25">
      <c r="A5" s="190"/>
      <c r="B5" s="191"/>
      <c r="C5" s="185"/>
      <c r="D5" s="185" t="s">
        <v>7</v>
      </c>
      <c r="E5" s="27"/>
      <c r="F5" s="185"/>
      <c r="G5" s="185"/>
      <c r="H5" s="192"/>
    </row>
    <row r="6" spans="1:10" ht="48.75" customHeight="1" x14ac:dyDescent="0.25">
      <c r="A6" s="190"/>
      <c r="B6" s="191"/>
      <c r="C6" s="185"/>
      <c r="D6" s="185"/>
      <c r="E6" s="186" t="s">
        <v>5</v>
      </c>
      <c r="F6" s="185"/>
      <c r="G6" s="185"/>
      <c r="H6" s="192"/>
    </row>
    <row r="7" spans="1:10" ht="34.9" customHeight="1" x14ac:dyDescent="0.25">
      <c r="A7" s="190"/>
      <c r="B7" s="191"/>
      <c r="C7" s="185"/>
      <c r="D7" s="185"/>
      <c r="E7" s="176"/>
      <c r="F7" s="185"/>
      <c r="G7" s="185"/>
      <c r="H7" s="192"/>
      <c r="J7" s="24" t="s">
        <v>31</v>
      </c>
    </row>
    <row r="8" spans="1:10" ht="13.15" customHeight="1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2">
        <v>8</v>
      </c>
    </row>
    <row r="9" spans="1:10" ht="119.25" customHeight="1" x14ac:dyDescent="0.25">
      <c r="A9" s="64" t="s">
        <v>52</v>
      </c>
      <c r="B9" s="65" t="s">
        <v>70</v>
      </c>
      <c r="C9" s="62" t="s">
        <v>4</v>
      </c>
      <c r="D9" s="35"/>
      <c r="E9" s="36"/>
      <c r="F9" s="61"/>
      <c r="G9" s="61"/>
      <c r="H9" s="76">
        <v>3765.1</v>
      </c>
    </row>
    <row r="10" spans="1:10" ht="14.25" customHeight="1" x14ac:dyDescent="0.25">
      <c r="A10" s="64"/>
      <c r="B10" s="65" t="s">
        <v>41</v>
      </c>
      <c r="C10" s="62"/>
      <c r="D10" s="35"/>
      <c r="E10" s="36"/>
      <c r="F10" s="61"/>
      <c r="G10" s="61"/>
      <c r="H10" s="63"/>
    </row>
    <row r="11" spans="1:10" ht="90.6" customHeight="1" x14ac:dyDescent="0.25">
      <c r="A11" s="33">
        <v>1</v>
      </c>
      <c r="B11" s="34" t="s">
        <v>44</v>
      </c>
      <c r="C11" s="31" t="s">
        <v>4</v>
      </c>
      <c r="D11" s="35">
        <v>45292</v>
      </c>
      <c r="E11" s="36">
        <v>45657</v>
      </c>
      <c r="F11" s="34" t="s">
        <v>38</v>
      </c>
      <c r="G11" s="37"/>
      <c r="H11" s="38">
        <v>0</v>
      </c>
    </row>
    <row r="12" spans="1:10" ht="15" customHeight="1" x14ac:dyDescent="0.25">
      <c r="A12" s="33"/>
      <c r="B12" s="67" t="s">
        <v>42</v>
      </c>
      <c r="C12" s="62"/>
      <c r="D12" s="35"/>
      <c r="E12" s="36"/>
      <c r="F12" s="34"/>
      <c r="G12" s="37"/>
      <c r="H12" s="38"/>
    </row>
    <row r="13" spans="1:10" ht="100.15" customHeight="1" x14ac:dyDescent="0.25">
      <c r="A13" s="33">
        <v>2</v>
      </c>
      <c r="B13" s="39" t="s">
        <v>39</v>
      </c>
      <c r="C13" s="31" t="s">
        <v>4</v>
      </c>
      <c r="D13" s="35">
        <v>45292</v>
      </c>
      <c r="E13" s="36">
        <v>45657</v>
      </c>
      <c r="F13" s="39" t="s">
        <v>37</v>
      </c>
      <c r="G13" s="40"/>
      <c r="H13" s="41">
        <v>0</v>
      </c>
    </row>
    <row r="14" spans="1:10" ht="15" customHeight="1" x14ac:dyDescent="0.25">
      <c r="A14" s="33"/>
      <c r="B14" s="67" t="s">
        <v>43</v>
      </c>
      <c r="C14" s="62"/>
      <c r="D14" s="35"/>
      <c r="E14" s="36"/>
      <c r="F14" s="59"/>
      <c r="G14" s="60"/>
      <c r="H14" s="41"/>
    </row>
    <row r="15" spans="1:10" ht="76.150000000000006" customHeight="1" x14ac:dyDescent="0.25">
      <c r="A15" s="33">
        <v>3</v>
      </c>
      <c r="B15" s="34" t="s">
        <v>40</v>
      </c>
      <c r="C15" s="31" t="s">
        <v>4</v>
      </c>
      <c r="D15" s="35">
        <v>45292</v>
      </c>
      <c r="E15" s="36">
        <v>45657</v>
      </c>
      <c r="F15" s="37" t="s">
        <v>33</v>
      </c>
      <c r="G15" s="37"/>
      <c r="H15" s="41">
        <v>0</v>
      </c>
    </row>
    <row r="16" spans="1:10" ht="12.75" customHeight="1" x14ac:dyDescent="0.25">
      <c r="A16" s="33"/>
      <c r="B16" s="67" t="s">
        <v>53</v>
      </c>
      <c r="C16" s="62"/>
      <c r="D16" s="35"/>
      <c r="E16" s="36"/>
      <c r="F16" s="37"/>
      <c r="G16" s="37"/>
      <c r="H16" s="41"/>
    </row>
    <row r="17" spans="1:8" ht="102" x14ac:dyDescent="0.25">
      <c r="A17" s="66">
        <v>4</v>
      </c>
      <c r="B17" s="59" t="s">
        <v>47</v>
      </c>
      <c r="C17" s="58" t="s">
        <v>4</v>
      </c>
      <c r="D17" s="57">
        <v>45292</v>
      </c>
      <c r="E17" s="57">
        <v>45657</v>
      </c>
      <c r="F17" s="59" t="s">
        <v>48</v>
      </c>
      <c r="G17" s="60"/>
      <c r="H17" s="75">
        <v>3765.1</v>
      </c>
    </row>
  </sheetData>
  <mergeCells count="11">
    <mergeCell ref="D5:D7"/>
    <mergeCell ref="E6:E7"/>
    <mergeCell ref="E1:H1"/>
    <mergeCell ref="A2:H2"/>
    <mergeCell ref="A4:A7"/>
    <mergeCell ref="B4:B7"/>
    <mergeCell ref="C4:C7"/>
    <mergeCell ref="D4:E4"/>
    <mergeCell ref="F4:F7"/>
    <mergeCell ref="G4:G7"/>
    <mergeCell ref="H4:H7"/>
  </mergeCells>
  <phoneticPr fontId="11" type="noConversion"/>
  <pageMargins left="0.19685039370078741" right="0.19685039370078741" top="0.74803149606299213" bottom="0.19685039370078741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 индикаторы</vt:lpstr>
      <vt:lpstr>методика</vt:lpstr>
      <vt:lpstr>Общее фин обеспечение</vt:lpstr>
      <vt:lpstr>План на 2024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Маслова Наталья Александровна</dc:creator>
  <cp:lastModifiedBy>Patrashova</cp:lastModifiedBy>
  <cp:lastPrinted>2024-11-01T11:21:08Z</cp:lastPrinted>
  <dcterms:created xsi:type="dcterms:W3CDTF">2014-08-11T10:37:08Z</dcterms:created>
  <dcterms:modified xsi:type="dcterms:W3CDTF">2024-11-01T11:21:32Z</dcterms:modified>
</cp:coreProperties>
</file>