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65" yWindow="135" windowWidth="26205" windowHeight="11640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K13" i="1" l="1"/>
  <c r="J13" i="1"/>
  <c r="K57" i="1" l="1"/>
  <c r="J57" i="1"/>
  <c r="K28" i="1" l="1"/>
  <c r="J28" i="1"/>
  <c r="K27" i="1"/>
  <c r="J27" i="1"/>
  <c r="K26" i="1"/>
  <c r="J26" i="1"/>
  <c r="K25" i="1"/>
  <c r="J25" i="1"/>
  <c r="K24" i="1"/>
  <c r="J24" i="1"/>
  <c r="K23" i="1"/>
  <c r="J23" i="1"/>
  <c r="K18" i="1" l="1"/>
  <c r="J18" i="1"/>
  <c r="K60" i="1" l="1"/>
  <c r="K59" i="1"/>
  <c r="K55" i="1"/>
  <c r="K54" i="1"/>
  <c r="K53" i="1"/>
  <c r="K50" i="1"/>
  <c r="K49" i="1"/>
  <c r="K47" i="1"/>
  <c r="K46" i="1"/>
  <c r="K44" i="1"/>
  <c r="K43" i="1"/>
  <c r="K42" i="1"/>
  <c r="K40" i="1"/>
  <c r="K39" i="1"/>
  <c r="K36" i="1"/>
  <c r="K35" i="1"/>
  <c r="K34" i="1"/>
  <c r="K33" i="1"/>
  <c r="K32" i="1"/>
  <c r="K31" i="1"/>
  <c r="K30" i="1"/>
  <c r="K12" i="1"/>
  <c r="K14" i="1"/>
  <c r="K15" i="1"/>
  <c r="K16" i="1"/>
  <c r="K17" i="1"/>
  <c r="K19" i="1"/>
  <c r="K20" i="1"/>
  <c r="K21" i="1"/>
  <c r="K11" i="1"/>
  <c r="J60" i="1"/>
  <c r="J59" i="1"/>
  <c r="J55" i="1"/>
  <c r="J54" i="1"/>
  <c r="J53" i="1"/>
  <c r="J50" i="1"/>
  <c r="J49" i="1"/>
  <c r="J47" i="1"/>
  <c r="J46" i="1"/>
  <c r="J44" i="1"/>
  <c r="J43" i="1"/>
  <c r="J42" i="1"/>
  <c r="J40" i="1"/>
  <c r="J39" i="1"/>
  <c r="J36" i="1"/>
  <c r="J35" i="1"/>
  <c r="J34" i="1"/>
  <c r="J33" i="1"/>
  <c r="J32" i="1"/>
  <c r="J31" i="1"/>
  <c r="J30" i="1"/>
  <c r="J12" i="1"/>
  <c r="J14" i="1"/>
  <c r="J15" i="1"/>
  <c r="J16" i="1"/>
  <c r="J17" i="1"/>
  <c r="J19" i="1"/>
  <c r="J20" i="1"/>
  <c r="J21" i="1"/>
  <c r="J11" i="1"/>
</calcChain>
</file>

<file path=xl/sharedStrings.xml><?xml version="1.0" encoding="utf-8"?>
<sst xmlns="http://schemas.openxmlformats.org/spreadsheetml/2006/main" count="103" uniqueCount="102">
  <si>
    <t>Формулировка цели</t>
  </si>
  <si>
    <t>Удельный вес достигнутых целевых значений стратегических показателей, %</t>
  </si>
  <si>
    <t>Основные результаты, реализованные проекты</t>
  </si>
  <si>
    <t>Оценка влияния внутренних и внешних условий на уровни достижения целей социально-экономического развития муниципальных образований</t>
  </si>
  <si>
    <t>Номер и наименование индикатора</t>
  </si>
  <si>
    <t xml:space="preserve">Значения показателя </t>
  </si>
  <si>
    <t>Примечание (причины не достижения планового значения показателя, основные факторы, повлиявшие на результаты и т.п.)</t>
  </si>
  <si>
    <t>план</t>
  </si>
  <si>
    <t>факт</t>
  </si>
  <si>
    <t>% выпол-нения</t>
  </si>
  <si>
    <t>Результаты достижения плановых значений стратегических показателей социально-экономического развития, представленных в Плане мероприятий по реализации стратегии социально-экономического развития муниципального района  на период до 2035 года</t>
  </si>
  <si>
    <t>Верхнемамонский муниципальный район</t>
  </si>
  <si>
    <t>Цель 1: Повышение качества жизни населения, соответствие уровня жизни населения цивилизованным стандартам, сокращение  социального неравенства.</t>
  </si>
  <si>
    <t>Цель 1.1.  Развитие человеческого капитала, обеспечение экономики района трудовыми, кадровыми и интеллектуальными ресурсами.</t>
  </si>
  <si>
    <t>Цель 1.2. Развитие социально-культурной сферы и спорта.</t>
  </si>
  <si>
    <t>Цель 1.3. Развитие инженерных инфраструктур и формирование комфортной среды проживания.</t>
  </si>
  <si>
    <t>Цель 2: Развитие сельскохозяйственного и промышленного производства, обеспечение инвестиционной привлекательности района.</t>
  </si>
  <si>
    <t>Цель 2.1. Создание условий для развития реального сектора экономики  в сельскохозяйственном и промышленном производствах.</t>
  </si>
  <si>
    <t>Цель 2.2. Создание благоприятного инвестиционного климата, увеличение объема привлекаемых инвестиций, 
развитие новых видов деятельности</t>
  </si>
  <si>
    <t>Цель 2.3. Активизация предпринимательской деятельности</t>
  </si>
  <si>
    <t>Показатель 1.1.1. Среднемесячная  номинальная начисленная заработная плата работников, руб.</t>
  </si>
  <si>
    <t>Показатель 1.1.2. Среднемесячные денежные на душу населения, руб.</t>
  </si>
  <si>
    <t>Показатель 1.1.6. Среднегодовая численность постоянного населения, тыс.чел.</t>
  </si>
  <si>
    <t>Стратегическая цель 1.1. Развитие человеческого капитала, обеспечение экономики района трудовыми, кадровыми и интеллектуальными ресурсами.</t>
  </si>
  <si>
    <t>Стратегическая цель 1: Повышение качества жизни населения, соответствие уровня жизни населения цивилизованным стандартам, сокращение  социального неравенства.</t>
  </si>
  <si>
    <t>Стратегическая цель 1.2. Развитие социально-культурной сферы и спорта.</t>
  </si>
  <si>
    <t xml:space="preserve">Показатель 1.2.3. Объем платных услуг населению, млн.руб. </t>
  </si>
  <si>
    <t>Показатель 1.2.4. Обеспеченность врачебными кадрами на 10000 человек населения, ед.</t>
  </si>
  <si>
    <t>Стратегическая цель 2: Развитие сельскохозяйственного и промышленного производства, обеспечение инвестиционной привлекательности района.</t>
  </si>
  <si>
    <t>Стратегическая цель 2.1: Создание условий для развития реального сектора экономики  в сельскохозяйственном и промышленном производствах.</t>
  </si>
  <si>
    <t>Показатель 2.1.3. Рост объемов производства мяса скота и птицы на убой в живом весе  в сельхозорганизациях и КФХ  района, % к базовому (2016) году</t>
  </si>
  <si>
    <t>Показатель 2.1.4. Индекс производительности труда в сельском хозяйстве, % к базовому (2016) году.</t>
  </si>
  <si>
    <t>Показатель 2.1.5. Темп роста объема отгруженных товаров собственного производства, выполнения работ и услуг собственными силами в промышленном производстве, % к базовому (2016) году.</t>
  </si>
  <si>
    <t>Показатель 2.1.6. Обеспеченность бюджета МО налоговыми и неналоговыми доходами в расчете на 10000 рублей доходов местного бюджета (без учета безвозмездных поступлений, имеющих целевой характер), тыс.руб.</t>
  </si>
  <si>
    <t>Стратегическая цель 2.3.: Активизация предпринимательской деятельности</t>
  </si>
  <si>
    <t>Показатель 2.2.2.: Динамика объема въездного туристского потока на территории муниципального района, % к 2016 году.</t>
  </si>
  <si>
    <t>Показатель 2.3.1. Число субъектов  малого и среднего предпринимательства в расчете на 10000 человек населения, ед.</t>
  </si>
  <si>
    <t xml:space="preserve">Показатель 2.3.2. Темп роста оборота малого и  среднего предпринимательства, % к 2016 году </t>
  </si>
  <si>
    <t>Цель 3: Устойчивое развитие сельских поселений муниципального района.</t>
  </si>
  <si>
    <t>Стратегическая цель 3: Устойчивое развитие сельских поселений муниципального района.</t>
  </si>
  <si>
    <t>Цель 3.1. Обеспечение экономического развития сельских поселений</t>
  </si>
  <si>
    <t>Стратегическая цель 3.1: Обеспечение экономического развития сельских поселений</t>
  </si>
  <si>
    <t>Показатель 3.1.2. Оборот розничной торговли, млн.руб.</t>
  </si>
  <si>
    <t>Цель 3.2. Обеспечение транспортной доступности всех населенных пунктов района</t>
  </si>
  <si>
    <t>Стратегическая цель 3.2: Обеспечение транспортной доступности всех населенных пунктов района</t>
  </si>
  <si>
    <t>Цель 3.3. Активизация участия населения в реализации общественно значимых проектов</t>
  </si>
  <si>
    <t>Стратегическая цель 3.3: Активизация участия населения в реализации общественно значимых проектов</t>
  </si>
  <si>
    <t>Показатель 3.3.1. Увеличение доли граждан, ставших участниками реализации социальных проектов и программ, % к общей численности населения.</t>
  </si>
  <si>
    <t>Показатель 3.3.2. Количество реализованных проектов, инициированных ТОС, шт.</t>
  </si>
  <si>
    <t>Показатель 1.3.7. Количество благоустроенных мест массового отдыха населения (парков, скверов, зон отдыха, пляжей), (нарастающим итогом), шт.</t>
  </si>
  <si>
    <t>Показатель 2.2.1.  Объем инвестиций в основной капитал на душу населения, тыс.руб.</t>
  </si>
  <si>
    <t>Показатель 3.1.3. Объем бытовых услуг населению, млн.руб.</t>
  </si>
  <si>
    <t>Стратегическая цель 1.3. Развитие инженерных инфраструктур и формирование комфортной среды проживания.</t>
  </si>
  <si>
    <t>Показатель 3.2.1. Доля протяженности автомобильных дорог  общего пользования местного значения, не отвечающих нормативным требованиям, в общей протяженности автомобильных дорог  общего пользования местного значения, %.</t>
  </si>
  <si>
    <t>Показатель 3.1.1. Доля домохозяйств, имеющих широкополосный доступ к сети Интернет, %.</t>
  </si>
  <si>
    <t>Показатель 2.1.2. Рост объемов производства молока в сельхозорганизациях и  КФХ  района, %  к базовому (2016) году.</t>
  </si>
  <si>
    <t>Показатель 2.1.1. Индекс производства продукции сельского хозяйства в хозяйствах всех категорий, % к базовому (2016) году.</t>
  </si>
  <si>
    <t>Показатель 1.3.6. Площадь земельных участков, предоставленных для строительства в расчете на 10 тыс. человек населения, га.</t>
  </si>
  <si>
    <t>Показатель 1.3.5. Общая площадь жилых помещений, приходящаяся в среднем на одного жителя, кв.м.</t>
  </si>
  <si>
    <t>Показатель 1.3.4. Доля площади жилищного фонда, обеспеченного всеми видами благоустройства, в общей площади жилфонда, %.</t>
  </si>
  <si>
    <t>Показатель 1.3.1. Доля протяжённости водопроводных сетей, нуждающихся в замене, %.</t>
  </si>
  <si>
    <t>Показатель 1.3.2. Доля протяжённости освещенных частей улиц, проездов, набережных к  их общей протяжённости на конец отчетного года, %.</t>
  </si>
  <si>
    <t>Показатель 1.3.3. Эффективность действующей планово-регулярной очистки территории района, %.</t>
  </si>
  <si>
    <t>Показатель 1.2.6. Доля населения, принявшего участие в выполнении нормативов испытаний (тестов) Всероссийского физкультурно-спортивного комплекса "Готов к труду и обороне" (ГТО), в общей численности населения, %.</t>
  </si>
  <si>
    <t>Показатель 1.2.2. Расходы консолидированного бюджета муниципального района на культуру в расчете  на одного жителя, рублей.</t>
  </si>
  <si>
    <t>Показатель 1.2.1. Доля населения, охваченного мероприятиями в сфере культуры, от общей численности населения района, %.</t>
  </si>
  <si>
    <t>Показатель 1.1.11. Доля детей в возрасте 1—6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1—6 лет, %.</t>
  </si>
  <si>
    <t>Показатель 1.1.10. Уровень обеспеченности дошкольными образовательными учреждениями в расчете на 100 детей дошкольного возраста, %.</t>
  </si>
  <si>
    <t>Показатель 1.1.9. Доля муниципальных образовательных организаций, соответствующих современным требованиям обучения, в общем количестве муниципальных образовательных организаций, %.</t>
  </si>
  <si>
    <t>Показатель 1.1.5. Доля молодых людей, вовлеченных в программы и проекты, направленные на интеграцию в жизнь общества и деятельность молодёжных общественных объединений, %.</t>
  </si>
  <si>
    <t>Показатель 1.1.3. Уровень безработицы (по методологии МОТ), %.</t>
  </si>
  <si>
    <t>Показатель 1.1.7. Общий коэффициент рождаемости (родившихся на 1000 чел. населения), ‰.</t>
  </si>
  <si>
    <t>Показатель 1.1.8. Общий коэффициент смертности (умерших на 1000 чел. населения.), ‰.</t>
  </si>
  <si>
    <t>Показатель 1.1.4. Число созданных рабочих мест (нарастающим итогом), шт.</t>
  </si>
  <si>
    <t xml:space="preserve">Приложение </t>
  </si>
  <si>
    <t>Стратегическая цель 2.2.: Создание благоприятного инвестиционного климата, увеличение объема привлекаемых инвестиций, развитие новых видов деятельности</t>
  </si>
  <si>
    <t xml:space="preserve">Причиной не выполнение плана является переход  индивидуальных предпринимателей на новый специальный налоговый режим (налог на профессиональный доход). В реестре ФНС плательщики данного налога не учитываются как субъекты МСП, а по факту ими являются. </t>
  </si>
  <si>
    <t xml:space="preserve">Глава Верхнемамонского 
муниципального района
</t>
  </si>
  <si>
    <t xml:space="preserve">
О.А. Михайлусов</t>
  </si>
  <si>
    <r>
      <t xml:space="preserve">1.      </t>
    </r>
    <r>
      <rPr>
        <b/>
        <i/>
        <sz val="12"/>
        <rFont val="Times New Roman"/>
        <family val="1"/>
        <charset val="204"/>
      </rPr>
      <t xml:space="preserve">Оценка степени достижения стратегических целей социально-экономического развития муниципального района </t>
    </r>
  </si>
  <si>
    <t xml:space="preserve">Показатель 1.2.5. Доля населения, систематически занимающегося физической культурой и спортом,  в общей численности населения района, %.
</t>
  </si>
  <si>
    <t>Снижение темпов индивидуального жилищного строительства.</t>
  </si>
  <si>
    <t xml:space="preserve">ОТЧЕТ о ходе исполнения Плана мероприятий по реализации стратегии социально-экономического развития Верхнемамонского муниципального района Воронежской области за 2024 год 
</t>
  </si>
  <si>
    <t>в 2024 году</t>
  </si>
  <si>
    <t>В % к уровню 2023 года</t>
  </si>
  <si>
    <t>Фактические значения показателя в периоде, предшествующем отчетному году                     (2023 год)</t>
  </si>
  <si>
    <t>в 13,2 р.</t>
  </si>
  <si>
    <t xml:space="preserve">В 2024 году реализовано пять проектов ТОС, сумма финансирования составила 4746 тыс.руб. Оборудованы контейнерные площадки, благоустроены детские игровые площадки, проведены работы по благоустройству кладбища. 
В рамках "Образ будущего" реализовано пять проектов ТОС, сумма финансирования составила 5811 тыс.руб. Благоустроены парки в с.Гороховка, в с.Р.Журавка, проведены ремонты пямятников - мемориалов воинам-односельчанам в с.Приречное, в с.Н.Мамон, проведены работы по благоустройству кладбища. </t>
  </si>
  <si>
    <t xml:space="preserve">В 2024 году в рамках реализации проектов инициативного бюджетирования  на ремонт водопроводных сетей по ул. 60 лет Октября, ул. Школьная, пл. Ленина в селе Верхний Мамон освоено 2973 тыс.руб.
В рамках реализации программы "Обеспечение качественными ЖКУ населения Воронежской области" установлены контейнерные площадки (209 шт.) в шести населенных пунктах (с. Осетровка, с.Приречное, с. Гороховка, с.Дерезовка, с. Верхний Мамон, с. Нижний Мамон), освоено 31,4 млн.руб.
В рамках АНО «Образ будущего» завершено благоустройство парка «Центральный» в с. Русская Журавка на сумму 1587 тыс.руб., благоустройство парка «Центральный» в с. Гороховка на сумму 1670 тыс.руб.
</t>
  </si>
  <si>
    <r>
      <rPr>
        <b/>
        <sz val="12"/>
        <rFont val="Times New Roman"/>
        <family val="1"/>
        <charset val="204"/>
      </rPr>
      <t>Здравоохранение</t>
    </r>
    <r>
      <rPr>
        <sz val="12"/>
        <rFont val="Times New Roman"/>
        <family val="1"/>
        <charset val="204"/>
      </rPr>
      <t xml:space="preserve">
По программе «Развитие паллиативной медицинской помощи» приобретены медицинские изделия для использования на дому на сумму 157 тыс.руб. 
На реализацию мероприятий по созданию (развитию) и оснащению региональных эндокринологических центров и школ для пациентов с сахарным диабетом выделено из федерального бюджета 519,3 тыс.руб., приобретено интерактивная панель, компьютерное рабочее место, весы, муляжи продуктов, система мониторинга глюкозы в крови для домашнего использования, весы напольные-электронные, ростомер медицинский, кресло для обучающегося, шкаф для размещения наглядных пособий.
В рамках регионального проекта "Создание единого цифрового контура в здравоохранении на основе единой государственной информационной системы в сфере здравоохранения (ЕГИСЗ)" выделено 777,5 тыс.руб. на приобретение 5 комплектов компьютерной техники. 
За счет собственных средств приобретен анализатор автоматический в клинико-диагностическую лабораторию стоимостью 590 тыс.руб.
За счет собственных средств отремонтирована входная группа в Лозовском ФАПе на сумму 193 тыс.руб., проведен ремонт кабинетов и системы канализации в клинико-диагностической лаборатории Верхнемамонской районной больницы на сумму 226,6 тыс.руб.
В 2024 году по программе «Земский доктор» принят на работы врач-хирург, врач-стоматолог-хирург по программе «Земский фельдшер» - заведующий ФАП - медицинская сестра в с.Лозовое.
</t>
    </r>
    <r>
      <rPr>
        <sz val="12"/>
        <color rgb="FFFF0000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Культура </t>
    </r>
    <r>
      <rPr>
        <sz val="12"/>
        <rFont val="Times New Roman"/>
        <family val="1"/>
        <charset val="204"/>
      </rPr>
      <t xml:space="preserve"> 
За  2024 год учреждения культуры провели 2881  культурно-массовое мероприятие различной направленности.
Проведен ремонт кровли здания МКУ «Центр культуры Нижнемамонского 1-го сельского поселения»  на сумму 440 тыс.руб., за счет средств гранта., а также приобретено музыкальное оборудование на сумму 160 тыс.руб.
В 2024 году улучшена и укреплена материально-техническая база МКУ «Центр культуры Ольховатского сельского поселения»  приобретено звуковое, световое оборудование на сумму 1050 тыс.руб. 
В МКУ «Центр культуры Лозовского сельского поселения» приобретена оргтехника на сумму 250 тыс.руб., за счет спонсорских средств.</t>
    </r>
    <r>
      <rPr>
        <b/>
        <sz val="12"/>
        <rFont val="Times New Roman"/>
        <family val="1"/>
        <charset val="204"/>
      </rPr>
      <t xml:space="preserve">
</t>
    </r>
    <r>
      <rPr>
        <b/>
        <sz val="12"/>
        <color rgb="FFFF0000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Спорт</t>
    </r>
    <r>
      <rPr>
        <sz val="12"/>
        <rFont val="Times New Roman"/>
        <family val="1"/>
        <charset val="204"/>
      </rPr>
      <t xml:space="preserve">
За  2024  год  было проведено и организовано участие в 89 соревнованиях, из них 11 – внутришкольного уровня, 27 – муниципального уровня, 21 – межмуниципального уровня, 29 – областного уровня. На базе ДЮСШ проведено 31 соревнование.   Всего в соревнованиях приняли участие 3115 участников, призеры – 314 человек. 
За 2024  год  приняло участие во Всероссийском физкультурно-спортивном комплексе «Готов к труду и обороне» - 1943 человек. Присвоено разрядов: I юношеский разряд – 36  чел., II юношеский – 42 чел., III юношеский – 66  чел.
</t>
    </r>
  </si>
  <si>
    <r>
      <rPr>
        <sz val="12"/>
        <rFont val="Times New Roman"/>
        <family val="1"/>
        <charset val="204"/>
      </rPr>
      <t>Развитие района связано с развитием инвестиционной деятельности, как за счет активизации местных предпринимателей, так и за счет привлечения внешних инвестиций. Сельскохозяйственными предприятиями, осуществляющими деятельность на территории  района вложено в развитие 2009,1 млн.руб. В  2023 году ООО "Агроэко-Восток" закончило строительство свинокомплекса в с. Осетровка. Объем инвестиций составил 1693 млн.руб. В 2024 году начато строительство молочно-товарного комплекса Нижнемамонский на 3600 фуражных коров - 1178,7 млн.руб., ТОСП свинокомплекс в с.Гороховка ООО "Агроэко Восток" - 84,2 млн.руб., ТОСП свинокомплекс в с.Осетровка ООО "Агроэко Восток" - 321,2 млн.руб., ООО «Мамоновские фермы» - 290 млн.руб., ООО «Рассвет»  - 48,9  млн.руб. и др.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Туристический объект "Мемориальный комплекс "Осетровский плацдарм" в с.Осетровка с оборудованной смотровой площадкой, площадкой для экспозиции техники привлекает туристов, проезжающих по автотрассе М4 "Дон" в сторону юга России.  На территории комплекса регулярно проводятся районные и областные мероприятия патриотической направленности: митинги Памяти, военно-исторические реконструкции «По стопам победителей», экскурсии и тематические встречи. В текущем году работниками историко-краеведческого музея проведено 247 экскурсий для  2234 человек. Всего посетили комплекс более 10 тысяч человек.</t>
    </r>
  </si>
  <si>
    <r>
      <rPr>
        <sz val="12"/>
        <rFont val="Times New Roman"/>
        <family val="1"/>
        <charset val="204"/>
      </rPr>
      <t>За  2024 год получено валовой продукции  сельского  хозяйства на сумму 6095 млн.руб.,  в действующих ценах 24,4% к уровню прошлого года.
Собрано зерновых 73,5 тыс.тонн в зачетном весе, на 45,6% выше уровня прошлого года, подсолнечника – 30,6 тыс.тонн, на 85,2% больше, чем в прошлом году.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В отчетном году произведено 26,2 тыс.тонн молока, 95,6% к  уровню прошлого года. Объем производства основных видов скота и птицы составил 29,8 тыс.тонн, в 2,7 раза выше уровня прошлого года.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Организаций, допустивших негативные явления в сфере социально-трудовых отношений (сокращение персонала, несоответствие условий труда и т.д.), факты невыполнения гарантий по оплате труда, предусмотренных действующим законодательством и соглашениями, не выявлено. Работодатели, выплачивающие заработную плату ниже минимального размера труда и величины прожиточного минимума, отсутствуют. По вопросу доведения размера заработной платы до среднеотраслевого уровня комиссией по мобилизации рассмотрено 24 хозяйствующих субъектов. 
Мониторинг за полнотой,  своевременностью уплаты налогов и погашением недоимки организациями и индивидуальными предпринимателями,  применяющими специальные налоговые режимы осуществляется постоянно. Вручено  60 письменных уведомлений с просьбой погасить имеющуюся задолженность по специальным режимам.
По вопросу погашения задолженности по региональным и местным налогам проведено 12 заседаний комиссии, рассмотрено 124 налогоплательщика. Индивидуальная работа проведена в отношении 5879 налогоплательщика. В результате реализации всего комплекса мероприятий погашена недоимка по налогам в  бюджеты всех уровней в сумме  9596,7 тыс.руб.</t>
    </r>
  </si>
  <si>
    <t xml:space="preserve">В 2024 году на территории Нижнемамонского сельского поселения работает предприятие-инвестор "ООО "Экополе", на территории Мамоновского сельского поселения - ООО "Мамоновские фермы", на территоррии Гороховского и Осетровского сельских поселений - ООО "Агроэко-Восток". Инвесторам оказывается всесторонняя поддержка администрацией района и администрациями сельских поселений. Государственную  поддержку на развитие сельскохозяйственного производства в 2024 году получили 18 сельхозпредприятий и фермерских хозяйств на сумму 36733,6 тыс.руб.
В 2024 году в рамках областной программы по развитию телекоммуникационных сетей у жителей села Дереховка в хуторе Оробинский  появилась качественная мобильная связь и высокоскоростной интернет.
В каждом сельском поселении имеются торговые объекты и объекты сферы услуг. Нормативы обеспеченности населения торговыми площадями выполняются (при нормативе 568 кв.м - факт 629 кв.м). Оборот розничной торговли составил  11300 млн. руб. Рост товарооборота составил 198% в сравнении с 2023 годом.  
На ярмарке 278 мест. Товарооборот на ярмарке увеличился на 121,8%. В каждом сельском поселении проводится торговля на открытых площадках, включенных в схемы НТО.                                                                         
Выездную торговлю осуществляют 2 раза в неделю на удаленные хутора ООО "Спектр". 
</t>
  </si>
  <si>
    <t>Уровень выполнения запланированных мероприятий (контрольных событий) в 2024 г., %</t>
  </si>
  <si>
    <t>в 36,1</t>
  </si>
  <si>
    <t>В 2024 году собрано урожая в половину меньше, чем в прошлом году из-за весенних заморозков.</t>
  </si>
  <si>
    <t>Ежегодно наблюдается естественная убыль населения. За 2024 год составила - (-216 ) чел., за 2023 год - (-232) чел.</t>
  </si>
  <si>
    <t xml:space="preserve">В рамках программы "Повышение безопасности дорожного движения в Верхнемамонском муниципальном районе" отремонтировано 17,983 км дорог за счет областного и местного бюджета на сумму 78927,8 тыс.руб. 
Удовлетворённость населения качеством автомобильных дорог составила 68,73%. 
В рамках программы "Развитие пассажирского транспорта общего пользования Верхнемамонского района Воронежской области на 2020-2025 годы"  предоставлена субсидия за счет средств районного бюджета организации, осуществляющей перевозки пассажиров автомобильным транспортом  в сумме 10792,5 тыс.руб., за счет областного и местного бюджета.
В 2024 году установлено 18 дорожных знаков и 3 пешеходных перехода. </t>
  </si>
  <si>
    <t xml:space="preserve">Финансовая поддержка осуществляется за счет средств, поступивших в местный бюджет от УСН (10%). Шесть субъектов малого бизнеса получили субсидии на компенсацию части затрат по приобретению оборудования: ООО "Мамонхлеб" – оборудование для хлебопечения, ИП Крыштопина Н.М. - спецтранспорт,  ИП Алпеев Т.М. - оборудование для оказания услуг общественного питания, ООО «Медстиль» -  медицинское оборудование,  ИП Варданян Ю.Р. –  оборудование для оказания услуг общественного питания, ООО «Сарон» – медицинское оборудование.
Для ведения предпринимательской деятельности субъектам МСП в 2024 году предоставлено в аренду два объекта муниципального имущества.
В 2024 году 25 человека получили господдержку на развитие бизнеса по социальному контракту.              
За 2024 год АНО "Верхнемамонский ЦПП"  оказано 10510 консультаций по налоговым, юридическим вопросам, по открытию частного бизнеса и др. Зарегистрировано 17 индивидуальных предпринимателей. 
За отчетный период ЦПП выдано 5 кредитов  субъектам МСП на сумму 4635 тыс.руб.
</t>
  </si>
  <si>
    <t xml:space="preserve">Число родившихся в 2024 г. -79 чел., в 2023 г. - 93 чел. </t>
  </si>
  <si>
    <t>В отчетном году предоставлено под строительство 2,5 га, в основном  продолжалось строительство на земельных участках, которые приобретены до 2024 года</t>
  </si>
  <si>
    <r>
      <t xml:space="preserve">В 2024 году при содействии службы занятости трудоустроено 101 человека, или 56,1% от числа обратившихся. Направлены на профессиональное обучение и дополнительное профессиональное образование 6 человек. Услуги по профессиональной ориентации получили 214 человек, в том числе 98 - из числа безработных граждан. В оплачиваемых общественных работах приняли участие 9 человека, трудоустроен 79 человек несовершеннолетних граждан. Приняли участие в социально-адаптационных программах 22 человек, психологическую поддержку получили 25 безработных граждан.                                           
В отчетном году через центр социальной защиты населения заключили социальный контракт и получили господдержку 58 человек из малообеспеченных семей, из них 15 - на развитие личного подсобного хозяйства, 25 - на развитие бизнеса, 6 - на поддержку лиц, 12 - находящихся в трудной жизненной ситуации.          
В  2024 году создано 38 новых рабочих мест. По видам деятельности: сельское и лесное  хозяйство – 30, торговля-5, общественное питание – 3 чел.
За  2024 год 2 молодых семьи улучшили свои жилищные условия в рамках программы «Обеспечение доступным и комфортным жильем». Выделено на эти цели 1008 тыс.руб. бюджетных средств. За период действия Закона Воронежской области предоставлено 51 земельный участок многодетным семьям на безвозмездной основе.  
</t>
    </r>
    <r>
      <rPr>
        <u/>
        <sz val="14"/>
        <rFont val="Times New Roman"/>
        <family val="1"/>
        <charset val="204"/>
      </rPr>
      <t>Образование</t>
    </r>
    <r>
      <rPr>
        <sz val="12"/>
        <rFont val="Times New Roman"/>
        <family val="1"/>
        <charset val="204"/>
      </rPr>
      <t xml:space="preserve">
В рамках проекта «Цифровая образовательная среда» в МКОУ «Верхнемамонская ООШ» проведен ремонт кабинетов на сумму 2349 тыс.руб.
В рамках проекта по благоустройству территорий школ, детских садов в трех образовательных учреждениях  МКОУ «Нижнемамонская ООШ», МКДОУ «Нижнемамонский детский сад №3», МКДОУ «Нижнемамонский детский сад №8» проведена укладка асфальта, замена ограждения на сумму 6239 тыс.руб. 
В 2024 году общеобразовательная организация в МКОУ «Нижнемамонская СОШ№1»  приняла участие в региональном проекте модернизации материально-технической базы (программа 50/50). Денежные средства направлены на ремонт системы отопления - 3032,2 тыс.руб.                     
В отчетном году проведен капитальный ремонт здания МБОО «Лицей села Верхний Мамон» на сумму 57921,6 тыс.руб. 
За  2024  год 650  учащихся  приняли  участие в мероприятиях различного уровня, из  них  310  человек  стали  победителями  и  призерами.
В школьном  этапе всероссийской олимпиады школьников приняли участие 924 человека. В муниципальном этапе всероссийской олимпиады школьников приняли участие 359 обучающихся, из них победителями и призерами стали – 52 человека.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</si>
</sst>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2" borderId="0" xfId="0" applyFont="1" applyFill="1" applyAlignment="1">
      <alignment horizontal="justify" vertical="top" wrapText="1"/>
    </xf>
    <xf numFmtId="0" fontId="4" fillId="2" borderId="0" xfId="0" applyFont="1" applyFill="1"/>
    <xf numFmtId="0" fontId="1" fillId="2" borderId="0" xfId="0" applyFont="1" applyFill="1" applyAlignment="1">
      <alignment vertical="top" wrapText="1"/>
    </xf>
    <xf numFmtId="0" fontId="6" fillId="2" borderId="0" xfId="0" applyFont="1" applyFill="1"/>
    <xf numFmtId="0" fontId="7" fillId="2" borderId="0" xfId="0" applyFont="1" applyFill="1"/>
    <xf numFmtId="0" fontId="2" fillId="2" borderId="1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justify" vertical="center" wrapText="1"/>
    </xf>
    <xf numFmtId="0" fontId="8" fillId="2" borderId="0" xfId="0" applyFont="1" applyFill="1"/>
    <xf numFmtId="0" fontId="9" fillId="2" borderId="0" xfId="0" applyFont="1" applyFill="1" applyAlignment="1">
      <alignment horizontal="right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2" borderId="23" xfId="0" applyFont="1" applyFill="1" applyBorder="1" applyAlignment="1">
      <alignment horizontal="justify" vertical="center" wrapText="1"/>
    </xf>
    <xf numFmtId="0" fontId="1" fillId="2" borderId="15" xfId="0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justify" vertical="top" wrapText="1"/>
    </xf>
    <xf numFmtId="0" fontId="1" fillId="2" borderId="15" xfId="0" applyFont="1" applyFill="1" applyBorder="1" applyAlignment="1">
      <alignment horizontal="justify" vertical="top" wrapText="1"/>
    </xf>
    <xf numFmtId="0" fontId="1" fillId="2" borderId="12" xfId="0" applyFont="1" applyFill="1" applyBorder="1" applyAlignment="1">
      <alignment horizontal="justify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justify" vertical="top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2" borderId="1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justify" wrapText="1"/>
    </xf>
    <xf numFmtId="0" fontId="1" fillId="2" borderId="11" xfId="0" applyFont="1" applyFill="1" applyBorder="1" applyAlignment="1">
      <alignment horizontal="justify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2" fillId="2" borderId="16" xfId="0" applyFont="1" applyFill="1" applyBorder="1" applyAlignment="1">
      <alignment horizontal="justify" vertical="center" wrapText="1"/>
    </xf>
    <xf numFmtId="0" fontId="2" fillId="2" borderId="32" xfId="0" applyFont="1" applyFill="1" applyBorder="1" applyAlignment="1">
      <alignment horizontal="justify" vertical="top" wrapText="1"/>
    </xf>
    <xf numFmtId="0" fontId="2" fillId="2" borderId="33" xfId="0" applyFont="1" applyFill="1" applyBorder="1" applyAlignment="1">
      <alignment horizontal="justify" vertical="top" wrapText="1"/>
    </xf>
    <xf numFmtId="0" fontId="2" fillId="2" borderId="34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9" fontId="1" fillId="2" borderId="26" xfId="0" applyNumberFormat="1" applyFont="1" applyFill="1" applyBorder="1" applyAlignment="1">
      <alignment horizontal="center" vertical="top" wrapText="1"/>
    </xf>
    <xf numFmtId="9" fontId="1" fillId="2" borderId="19" xfId="0" applyNumberFormat="1" applyFont="1" applyFill="1" applyBorder="1" applyAlignment="1">
      <alignment horizontal="center" vertical="top" wrapText="1"/>
    </xf>
    <xf numFmtId="9" fontId="1" fillId="2" borderId="27" xfId="0" applyNumberFormat="1" applyFont="1" applyFill="1" applyBorder="1" applyAlignment="1">
      <alignment horizontal="center" vertical="top" wrapText="1"/>
    </xf>
    <xf numFmtId="9" fontId="1" fillId="2" borderId="7" xfId="0" applyNumberFormat="1" applyFont="1" applyFill="1" applyBorder="1" applyAlignment="1">
      <alignment horizontal="center" vertical="top" wrapText="1"/>
    </xf>
    <xf numFmtId="9" fontId="1" fillId="2" borderId="10" xfId="0" applyNumberFormat="1" applyFont="1" applyFill="1" applyBorder="1" applyAlignment="1">
      <alignment horizontal="center" vertical="top" wrapText="1"/>
    </xf>
    <xf numFmtId="9" fontId="1" fillId="2" borderId="12" xfId="0" applyNumberFormat="1" applyFont="1" applyFill="1" applyBorder="1" applyAlignment="1">
      <alignment horizontal="center" vertical="top" wrapText="1"/>
    </xf>
    <xf numFmtId="0" fontId="1" fillId="2" borderId="32" xfId="0" applyFont="1" applyFill="1" applyBorder="1" applyAlignment="1">
      <alignment horizontal="justify" vertical="top" wrapText="1"/>
    </xf>
    <xf numFmtId="0" fontId="1" fillId="2" borderId="33" xfId="0" applyFont="1" applyFill="1" applyBorder="1" applyAlignment="1">
      <alignment horizontal="justify" vertical="top" wrapText="1"/>
    </xf>
    <xf numFmtId="0" fontId="1" fillId="2" borderId="34" xfId="0" applyFont="1" applyFill="1" applyBorder="1" applyAlignment="1">
      <alignment horizontal="justify" vertical="top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9" fontId="1" fillId="2" borderId="8" xfId="0" applyNumberFormat="1" applyFont="1" applyFill="1" applyBorder="1" applyAlignment="1">
      <alignment horizontal="center" vertical="top" wrapText="1"/>
    </xf>
    <xf numFmtId="9" fontId="1" fillId="2" borderId="5" xfId="0" applyNumberFormat="1" applyFont="1" applyFill="1" applyBorder="1" applyAlignment="1">
      <alignment horizontal="center" vertical="top" wrapText="1"/>
    </xf>
    <xf numFmtId="9" fontId="1" fillId="2" borderId="6" xfId="0" applyNumberFormat="1" applyFont="1" applyFill="1" applyBorder="1" applyAlignment="1">
      <alignment horizontal="center" vertical="top" wrapText="1"/>
    </xf>
    <xf numFmtId="0" fontId="2" fillId="2" borderId="37" xfId="0" applyFont="1" applyFill="1" applyBorder="1" applyAlignment="1">
      <alignment horizontal="center" vertical="center" wrapText="1"/>
    </xf>
    <xf numFmtId="9" fontId="1" fillId="2" borderId="1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justify" vertical="center" wrapText="1"/>
    </xf>
    <xf numFmtId="0" fontId="1" fillId="2" borderId="29" xfId="0" applyFont="1" applyFill="1" applyBorder="1" applyAlignment="1">
      <alignment horizontal="justify" vertical="center" wrapText="1"/>
    </xf>
    <xf numFmtId="0" fontId="1" fillId="2" borderId="30" xfId="0" applyFont="1" applyFill="1" applyBorder="1" applyAlignment="1">
      <alignment horizontal="justify" vertical="center" wrapText="1"/>
    </xf>
    <xf numFmtId="0" fontId="1" fillId="2" borderId="15" xfId="0" applyFont="1" applyFill="1" applyBorder="1" applyAlignment="1">
      <alignment horizontal="center" vertical="top" wrapText="1"/>
    </xf>
    <xf numFmtId="9" fontId="1" fillId="2" borderId="5" xfId="0" applyNumberFormat="1" applyFont="1" applyFill="1" applyBorder="1" applyAlignment="1">
      <alignment horizontal="center" vertical="top"/>
    </xf>
    <xf numFmtId="9" fontId="1" fillId="2" borderId="6" xfId="0" applyNumberFormat="1" applyFont="1" applyFill="1" applyBorder="1" applyAlignment="1">
      <alignment horizontal="center" vertical="top"/>
    </xf>
    <xf numFmtId="9" fontId="1" fillId="2" borderId="13" xfId="0" applyNumberFormat="1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justify" vertical="top" wrapText="1"/>
    </xf>
    <xf numFmtId="0" fontId="1" fillId="2" borderId="24" xfId="0" applyFont="1" applyFill="1" applyBorder="1" applyAlignment="1">
      <alignment horizontal="justify" vertical="top" wrapText="1"/>
    </xf>
    <xf numFmtId="0" fontId="1" fillId="2" borderId="20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justify" vertical="top" wrapText="1"/>
    </xf>
    <xf numFmtId="0" fontId="1" fillId="2" borderId="11" xfId="0" applyFont="1" applyFill="1" applyBorder="1" applyAlignment="1">
      <alignment horizontal="justify" vertical="top" wrapText="1"/>
    </xf>
    <xf numFmtId="0" fontId="1" fillId="2" borderId="14" xfId="0" applyFont="1" applyFill="1" applyBorder="1" applyAlignment="1">
      <alignment horizontal="justify" vertical="top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top" wrapText="1"/>
    </xf>
    <xf numFmtId="0" fontId="2" fillId="2" borderId="35" xfId="0" applyFont="1" applyFill="1" applyBorder="1" applyAlignment="1">
      <alignment horizontal="center" vertical="top" wrapText="1"/>
    </xf>
    <xf numFmtId="0" fontId="2" fillId="2" borderId="37" xfId="0" applyFont="1" applyFill="1" applyBorder="1" applyAlignment="1">
      <alignment horizontal="center" vertical="top" wrapText="1"/>
    </xf>
    <xf numFmtId="0" fontId="2" fillId="2" borderId="36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justify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  <color rgb="FF74E3E6"/>
      <color rgb="FF20AF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topLeftCell="A58" zoomScale="70" zoomScaleNormal="70" workbookViewId="0">
      <selection activeCell="D9" sqref="D9:D21"/>
    </sheetView>
  </sheetViews>
  <sheetFormatPr defaultRowHeight="15" x14ac:dyDescent="0.25"/>
  <cols>
    <col min="1" max="1" width="12.42578125" style="4" customWidth="1"/>
    <col min="2" max="2" width="13.85546875" style="4" customWidth="1"/>
    <col min="3" max="3" width="13" style="4" customWidth="1"/>
    <col min="4" max="4" width="60.140625" style="4" customWidth="1"/>
    <col min="5" max="5" width="14.140625" style="4" customWidth="1"/>
    <col min="6" max="6" width="51.28515625" style="4" customWidth="1"/>
    <col min="7" max="7" width="12.7109375" style="4" customWidth="1"/>
    <col min="8" max="8" width="9.140625" style="4"/>
    <col min="9" max="9" width="9.5703125" style="4" customWidth="1"/>
    <col min="10" max="10" width="10.28515625" style="4" customWidth="1"/>
    <col min="11" max="11" width="9.85546875" style="4" customWidth="1"/>
    <col min="12" max="12" width="33.140625" style="4" customWidth="1"/>
    <col min="13" max="16384" width="9.140625" style="4"/>
  </cols>
  <sheetData>
    <row r="1" spans="1:12" ht="18" customHeight="1" thickBot="1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2" t="s">
        <v>74</v>
      </c>
    </row>
    <row r="2" spans="1:12" ht="18.75" customHeight="1" thickBot="1" x14ac:dyDescent="0.3">
      <c r="A2" s="60" t="s">
        <v>82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1:12" ht="24" customHeight="1" thickBot="1" x14ac:dyDescent="0.3">
      <c r="A3" s="63" t="s">
        <v>11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5"/>
    </row>
    <row r="4" spans="1:12" ht="54" customHeight="1" thickBot="1" x14ac:dyDescent="0.3">
      <c r="A4" s="117" t="s">
        <v>79</v>
      </c>
      <c r="B4" s="118"/>
      <c r="C4" s="118"/>
      <c r="D4" s="118"/>
      <c r="E4" s="119"/>
      <c r="F4" s="128" t="s">
        <v>10</v>
      </c>
      <c r="G4" s="123"/>
      <c r="H4" s="123"/>
      <c r="I4" s="123"/>
      <c r="J4" s="123"/>
      <c r="K4" s="123"/>
      <c r="L4" s="124"/>
    </row>
    <row r="5" spans="1:12" ht="21.75" customHeight="1" x14ac:dyDescent="0.25">
      <c r="A5" s="120" t="s">
        <v>0</v>
      </c>
      <c r="B5" s="123" t="s">
        <v>1</v>
      </c>
      <c r="C5" s="123" t="s">
        <v>93</v>
      </c>
      <c r="D5" s="123" t="s">
        <v>2</v>
      </c>
      <c r="E5" s="124" t="s">
        <v>3</v>
      </c>
      <c r="F5" s="121" t="s">
        <v>4</v>
      </c>
      <c r="G5" s="94" t="s">
        <v>85</v>
      </c>
      <c r="H5" s="94" t="s">
        <v>5</v>
      </c>
      <c r="I5" s="94"/>
      <c r="J5" s="94"/>
      <c r="K5" s="94" t="s">
        <v>84</v>
      </c>
      <c r="L5" s="96" t="s">
        <v>6</v>
      </c>
    </row>
    <row r="6" spans="1:12" ht="31.5" customHeight="1" x14ac:dyDescent="0.25">
      <c r="A6" s="121"/>
      <c r="B6" s="94"/>
      <c r="C6" s="94"/>
      <c r="D6" s="94"/>
      <c r="E6" s="96"/>
      <c r="F6" s="121"/>
      <c r="G6" s="94"/>
      <c r="H6" s="94" t="s">
        <v>83</v>
      </c>
      <c r="I6" s="94"/>
      <c r="J6" s="94"/>
      <c r="K6" s="94"/>
      <c r="L6" s="96"/>
    </row>
    <row r="7" spans="1:12" ht="176.25" customHeight="1" thickBot="1" x14ac:dyDescent="0.3">
      <c r="A7" s="122"/>
      <c r="B7" s="95"/>
      <c r="C7" s="95"/>
      <c r="D7" s="95"/>
      <c r="E7" s="97"/>
      <c r="F7" s="122"/>
      <c r="G7" s="95"/>
      <c r="H7" s="13" t="s">
        <v>7</v>
      </c>
      <c r="I7" s="53" t="s">
        <v>8</v>
      </c>
      <c r="J7" s="13" t="s">
        <v>9</v>
      </c>
      <c r="K7" s="95"/>
      <c r="L7" s="97"/>
    </row>
    <row r="8" spans="1:12" ht="36.75" customHeight="1" x14ac:dyDescent="0.25">
      <c r="A8" s="98" t="s">
        <v>12</v>
      </c>
      <c r="B8" s="99"/>
      <c r="C8" s="99"/>
      <c r="D8" s="99"/>
      <c r="E8" s="100"/>
      <c r="F8" s="98" t="s">
        <v>24</v>
      </c>
      <c r="G8" s="99"/>
      <c r="H8" s="99"/>
      <c r="I8" s="99"/>
      <c r="J8" s="99"/>
      <c r="K8" s="99"/>
      <c r="L8" s="100"/>
    </row>
    <row r="9" spans="1:12" ht="15" customHeight="1" x14ac:dyDescent="0.25">
      <c r="A9" s="110" t="s">
        <v>13</v>
      </c>
      <c r="B9" s="111">
        <v>0.82</v>
      </c>
      <c r="C9" s="82">
        <v>1</v>
      </c>
      <c r="D9" s="114" t="s">
        <v>101</v>
      </c>
      <c r="E9" s="132"/>
      <c r="F9" s="101" t="s">
        <v>23</v>
      </c>
      <c r="G9" s="102"/>
      <c r="H9" s="102"/>
      <c r="I9" s="102"/>
      <c r="J9" s="102"/>
      <c r="K9" s="102"/>
      <c r="L9" s="103"/>
    </row>
    <row r="10" spans="1:12" ht="36.75" customHeight="1" x14ac:dyDescent="0.25">
      <c r="A10" s="67"/>
      <c r="B10" s="111"/>
      <c r="C10" s="82"/>
      <c r="D10" s="115"/>
      <c r="E10" s="132"/>
      <c r="F10" s="104"/>
      <c r="G10" s="102"/>
      <c r="H10" s="102"/>
      <c r="I10" s="102"/>
      <c r="J10" s="102"/>
      <c r="K10" s="102"/>
      <c r="L10" s="103"/>
    </row>
    <row r="11" spans="1:12" ht="68.25" customHeight="1" x14ac:dyDescent="0.25">
      <c r="A11" s="67"/>
      <c r="B11" s="111"/>
      <c r="C11" s="82"/>
      <c r="D11" s="115"/>
      <c r="E11" s="132"/>
      <c r="F11" s="14" t="s">
        <v>20</v>
      </c>
      <c r="G11" s="41">
        <v>45497</v>
      </c>
      <c r="H11" s="24">
        <v>37420</v>
      </c>
      <c r="I11" s="50">
        <v>53174</v>
      </c>
      <c r="J11" s="28">
        <f>I11/H11*100</f>
        <v>142.10048102618919</v>
      </c>
      <c r="K11" s="28">
        <f>I11/G11*100</f>
        <v>116.87364002022112</v>
      </c>
      <c r="L11" s="36"/>
    </row>
    <row r="12" spans="1:12" ht="60.75" customHeight="1" x14ac:dyDescent="0.25">
      <c r="A12" s="67"/>
      <c r="B12" s="111"/>
      <c r="C12" s="82"/>
      <c r="D12" s="115"/>
      <c r="E12" s="132"/>
      <c r="F12" s="14" t="s">
        <v>21</v>
      </c>
      <c r="G12" s="41">
        <v>31428</v>
      </c>
      <c r="H12" s="24">
        <v>24585</v>
      </c>
      <c r="I12" s="44">
        <v>33641</v>
      </c>
      <c r="J12" s="28">
        <f t="shared" ref="J12:J36" si="0">I12/H12*100</f>
        <v>136.83546878177751</v>
      </c>
      <c r="K12" s="28">
        <f t="shared" ref="K12:K36" si="1">I12/G12*100</f>
        <v>107.04149166348481</v>
      </c>
      <c r="L12" s="36"/>
    </row>
    <row r="13" spans="1:12" ht="54.75" customHeight="1" x14ac:dyDescent="0.25">
      <c r="A13" s="67"/>
      <c r="B13" s="112"/>
      <c r="C13" s="83"/>
      <c r="D13" s="115"/>
      <c r="E13" s="133"/>
      <c r="F13" s="14" t="s">
        <v>70</v>
      </c>
      <c r="G13" s="20">
        <v>3.2</v>
      </c>
      <c r="H13" s="24">
        <v>3.2</v>
      </c>
      <c r="I13" s="20">
        <v>2.9</v>
      </c>
      <c r="J13" s="28">
        <f>H13/I13*100</f>
        <v>110.34482758620689</v>
      </c>
      <c r="K13" s="28">
        <f>G13/I13*100</f>
        <v>110.34482758620689</v>
      </c>
      <c r="L13" s="38"/>
    </row>
    <row r="14" spans="1:12" ht="66.75" customHeight="1" x14ac:dyDescent="0.25">
      <c r="A14" s="67"/>
      <c r="B14" s="112"/>
      <c r="C14" s="83"/>
      <c r="D14" s="115"/>
      <c r="E14" s="133"/>
      <c r="F14" s="14" t="s">
        <v>73</v>
      </c>
      <c r="G14" s="20">
        <v>643</v>
      </c>
      <c r="H14" s="24">
        <v>420</v>
      </c>
      <c r="I14" s="20">
        <v>681</v>
      </c>
      <c r="J14" s="28">
        <f t="shared" si="0"/>
        <v>162.14285714285714</v>
      </c>
      <c r="K14" s="28">
        <f t="shared" si="1"/>
        <v>105.90979782270607</v>
      </c>
      <c r="L14" s="38"/>
    </row>
    <row r="15" spans="1:12" ht="93" customHeight="1" x14ac:dyDescent="0.25">
      <c r="A15" s="67"/>
      <c r="B15" s="112"/>
      <c r="C15" s="83"/>
      <c r="D15" s="115"/>
      <c r="E15" s="133"/>
      <c r="F15" s="14" t="s">
        <v>69</v>
      </c>
      <c r="G15" s="21">
        <v>20</v>
      </c>
      <c r="H15" s="25">
        <v>20.5</v>
      </c>
      <c r="I15" s="20">
        <v>20.5</v>
      </c>
      <c r="J15" s="28">
        <f t="shared" si="0"/>
        <v>100</v>
      </c>
      <c r="K15" s="28">
        <f t="shared" si="1"/>
        <v>102.49999999999999</v>
      </c>
      <c r="L15" s="36"/>
    </row>
    <row r="16" spans="1:12" ht="84" customHeight="1" x14ac:dyDescent="0.25">
      <c r="A16" s="67"/>
      <c r="B16" s="112"/>
      <c r="C16" s="83"/>
      <c r="D16" s="115"/>
      <c r="E16" s="133"/>
      <c r="F16" s="14" t="s">
        <v>22</v>
      </c>
      <c r="G16" s="21">
        <v>18.2</v>
      </c>
      <c r="H16" s="24">
        <v>18.399999999999999</v>
      </c>
      <c r="I16" s="21">
        <v>18</v>
      </c>
      <c r="J16" s="28">
        <f t="shared" si="0"/>
        <v>97.826086956521749</v>
      </c>
      <c r="K16" s="28">
        <f t="shared" si="1"/>
        <v>98.901098901098905</v>
      </c>
      <c r="L16" s="48" t="s">
        <v>96</v>
      </c>
    </row>
    <row r="17" spans="1:12" ht="66" customHeight="1" x14ac:dyDescent="0.25">
      <c r="A17" s="67"/>
      <c r="B17" s="112"/>
      <c r="C17" s="83"/>
      <c r="D17" s="115"/>
      <c r="E17" s="133"/>
      <c r="F17" s="14" t="s">
        <v>71</v>
      </c>
      <c r="G17" s="21">
        <v>5.2</v>
      </c>
      <c r="H17" s="24">
        <v>7.7</v>
      </c>
      <c r="I17" s="20">
        <v>4.4000000000000004</v>
      </c>
      <c r="J17" s="28">
        <f t="shared" si="0"/>
        <v>57.142857142857153</v>
      </c>
      <c r="K17" s="28">
        <f t="shared" si="1"/>
        <v>84.615384615384613</v>
      </c>
      <c r="L17" s="49" t="s">
        <v>99</v>
      </c>
    </row>
    <row r="18" spans="1:12" ht="60" customHeight="1" thickBot="1" x14ac:dyDescent="0.3">
      <c r="A18" s="67"/>
      <c r="B18" s="112"/>
      <c r="C18" s="83"/>
      <c r="D18" s="115"/>
      <c r="E18" s="133"/>
      <c r="F18" s="14" t="s">
        <v>72</v>
      </c>
      <c r="G18" s="21">
        <v>17.899999999999999</v>
      </c>
      <c r="H18" s="24">
        <v>18.7</v>
      </c>
      <c r="I18" s="20">
        <v>15.7</v>
      </c>
      <c r="J18" s="28">
        <f>H18/I18*100</f>
        <v>119.10828025477707</v>
      </c>
      <c r="K18" s="28">
        <f>G18/I18*100</f>
        <v>114.01273885350318</v>
      </c>
      <c r="L18" s="39"/>
    </row>
    <row r="19" spans="1:12" ht="102" customHeight="1" x14ac:dyDescent="0.25">
      <c r="A19" s="67"/>
      <c r="B19" s="112"/>
      <c r="C19" s="83"/>
      <c r="D19" s="115"/>
      <c r="E19" s="133"/>
      <c r="F19" s="14" t="s">
        <v>68</v>
      </c>
      <c r="G19" s="20">
        <v>91.67</v>
      </c>
      <c r="H19" s="24">
        <v>92.71</v>
      </c>
      <c r="I19" s="20">
        <v>92.71</v>
      </c>
      <c r="J19" s="28">
        <f t="shared" si="0"/>
        <v>100</v>
      </c>
      <c r="K19" s="28">
        <f t="shared" si="1"/>
        <v>101.13450419984727</v>
      </c>
      <c r="L19" s="38"/>
    </row>
    <row r="20" spans="1:12" ht="61.5" customHeight="1" x14ac:dyDescent="0.25">
      <c r="A20" s="67"/>
      <c r="B20" s="112"/>
      <c r="C20" s="83"/>
      <c r="D20" s="115"/>
      <c r="E20" s="133"/>
      <c r="F20" s="14" t="s">
        <v>67</v>
      </c>
      <c r="G20" s="45">
        <v>95.83</v>
      </c>
      <c r="H20" s="26">
        <v>95.92</v>
      </c>
      <c r="I20" s="20">
        <v>95.92</v>
      </c>
      <c r="J20" s="28">
        <f t="shared" si="0"/>
        <v>100</v>
      </c>
      <c r="K20" s="28">
        <f t="shared" si="1"/>
        <v>100.09391631013254</v>
      </c>
      <c r="L20" s="38"/>
    </row>
    <row r="21" spans="1:12" ht="111" customHeight="1" thickBot="1" x14ac:dyDescent="0.3">
      <c r="A21" s="68"/>
      <c r="B21" s="113"/>
      <c r="C21" s="85"/>
      <c r="D21" s="116"/>
      <c r="E21" s="134"/>
      <c r="F21" s="15" t="s">
        <v>66</v>
      </c>
      <c r="G21" s="22">
        <v>67</v>
      </c>
      <c r="H21" s="26">
        <v>67</v>
      </c>
      <c r="I21" s="22">
        <v>67</v>
      </c>
      <c r="J21" s="29">
        <f t="shared" si="0"/>
        <v>100</v>
      </c>
      <c r="K21" s="29">
        <f t="shared" si="1"/>
        <v>100</v>
      </c>
      <c r="L21" s="6"/>
    </row>
    <row r="22" spans="1:12" ht="58.5" customHeight="1" x14ac:dyDescent="0.25">
      <c r="A22" s="66" t="s">
        <v>14</v>
      </c>
      <c r="B22" s="81">
        <v>1</v>
      </c>
      <c r="C22" s="81">
        <v>1</v>
      </c>
      <c r="D22" s="57" t="s">
        <v>89</v>
      </c>
      <c r="E22" s="135"/>
      <c r="F22" s="89" t="s">
        <v>25</v>
      </c>
      <c r="G22" s="105"/>
      <c r="H22" s="105"/>
      <c r="I22" s="105"/>
      <c r="J22" s="105"/>
      <c r="K22" s="105"/>
      <c r="L22" s="106"/>
    </row>
    <row r="23" spans="1:12" ht="145.5" customHeight="1" x14ac:dyDescent="0.25">
      <c r="A23" s="67"/>
      <c r="B23" s="82"/>
      <c r="C23" s="82"/>
      <c r="D23" s="58"/>
      <c r="E23" s="136"/>
      <c r="F23" s="14" t="s">
        <v>65</v>
      </c>
      <c r="G23" s="41">
        <v>38.58</v>
      </c>
      <c r="H23" s="25">
        <v>40</v>
      </c>
      <c r="I23" s="44">
        <v>41.32</v>
      </c>
      <c r="J23" s="28">
        <f t="shared" ref="J23:J28" si="2">I23/H23*100</f>
        <v>103.3</v>
      </c>
      <c r="K23" s="28">
        <f t="shared" ref="K23:K28" si="3">I23/G23*100</f>
        <v>107.10212545360291</v>
      </c>
      <c r="L23" s="7"/>
    </row>
    <row r="24" spans="1:12" ht="191.25" customHeight="1" x14ac:dyDescent="0.25">
      <c r="A24" s="67"/>
      <c r="B24" s="83"/>
      <c r="C24" s="83"/>
      <c r="D24" s="58"/>
      <c r="E24" s="137"/>
      <c r="F24" s="16" t="s">
        <v>64</v>
      </c>
      <c r="G24" s="20">
        <v>3640</v>
      </c>
      <c r="H24" s="24">
        <v>2900</v>
      </c>
      <c r="I24" s="20">
        <v>2993</v>
      </c>
      <c r="J24" s="28">
        <f t="shared" si="2"/>
        <v>103.20689655172414</v>
      </c>
      <c r="K24" s="28">
        <f t="shared" si="3"/>
        <v>82.225274725274716</v>
      </c>
      <c r="L24" s="8"/>
    </row>
    <row r="25" spans="1:12" ht="188.25" customHeight="1" x14ac:dyDescent="0.25">
      <c r="A25" s="67"/>
      <c r="B25" s="83"/>
      <c r="C25" s="83"/>
      <c r="D25" s="58"/>
      <c r="E25" s="137"/>
      <c r="F25" s="16" t="s">
        <v>26</v>
      </c>
      <c r="G25" s="20">
        <v>1120</v>
      </c>
      <c r="H25" s="24">
        <v>1000</v>
      </c>
      <c r="I25" s="20">
        <v>1327</v>
      </c>
      <c r="J25" s="28">
        <f t="shared" si="2"/>
        <v>132.69999999999999</v>
      </c>
      <c r="K25" s="28">
        <f t="shared" si="3"/>
        <v>118.48214285714285</v>
      </c>
      <c r="L25" s="8"/>
    </row>
    <row r="26" spans="1:12" ht="126.75" customHeight="1" x14ac:dyDescent="0.25">
      <c r="A26" s="67"/>
      <c r="B26" s="83"/>
      <c r="C26" s="83"/>
      <c r="D26" s="58"/>
      <c r="E26" s="137"/>
      <c r="F26" s="16" t="s">
        <v>27</v>
      </c>
      <c r="G26" s="45">
        <v>23</v>
      </c>
      <c r="H26" s="26">
        <v>22.8</v>
      </c>
      <c r="I26" s="45">
        <v>23.74</v>
      </c>
      <c r="J26" s="28">
        <f t="shared" si="2"/>
        <v>104.12280701754383</v>
      </c>
      <c r="K26" s="28">
        <f t="shared" si="3"/>
        <v>103.21739130434781</v>
      </c>
      <c r="L26" s="8"/>
    </row>
    <row r="27" spans="1:12" ht="134.25" customHeight="1" x14ac:dyDescent="0.25">
      <c r="A27" s="67"/>
      <c r="B27" s="83"/>
      <c r="C27" s="83"/>
      <c r="D27" s="58"/>
      <c r="E27" s="137"/>
      <c r="F27" s="16" t="s">
        <v>80</v>
      </c>
      <c r="G27" s="45">
        <v>60.7</v>
      </c>
      <c r="H27" s="26">
        <v>51.9</v>
      </c>
      <c r="I27" s="20">
        <v>61.9</v>
      </c>
      <c r="J27" s="28">
        <f t="shared" si="2"/>
        <v>119.26782273603082</v>
      </c>
      <c r="K27" s="28">
        <f t="shared" si="3"/>
        <v>101.97693574958812</v>
      </c>
      <c r="L27" s="8"/>
    </row>
    <row r="28" spans="1:12" ht="111.75" customHeight="1" thickBot="1" x14ac:dyDescent="0.3">
      <c r="A28" s="68"/>
      <c r="B28" s="85"/>
      <c r="C28" s="85"/>
      <c r="D28" s="59"/>
      <c r="E28" s="138"/>
      <c r="F28" s="35" t="s">
        <v>63</v>
      </c>
      <c r="G28" s="45">
        <v>10</v>
      </c>
      <c r="H28" s="24">
        <v>7.27</v>
      </c>
      <c r="I28" s="21">
        <v>12</v>
      </c>
      <c r="J28" s="28">
        <f t="shared" si="2"/>
        <v>165.06189821182943</v>
      </c>
      <c r="K28" s="28">
        <f t="shared" si="3"/>
        <v>120</v>
      </c>
      <c r="L28" s="9"/>
    </row>
    <row r="29" spans="1:12" ht="24.75" customHeight="1" x14ac:dyDescent="0.25">
      <c r="A29" s="66" t="s">
        <v>15</v>
      </c>
      <c r="B29" s="81">
        <v>0.71</v>
      </c>
      <c r="C29" s="81">
        <v>1</v>
      </c>
      <c r="D29" s="75" t="s">
        <v>88</v>
      </c>
      <c r="E29" s="78"/>
      <c r="F29" s="90" t="s">
        <v>52</v>
      </c>
      <c r="G29" s="90"/>
      <c r="H29" s="90"/>
      <c r="I29" s="90"/>
      <c r="J29" s="90"/>
      <c r="K29" s="90"/>
      <c r="L29" s="91"/>
    </row>
    <row r="30" spans="1:12" ht="38.25" customHeight="1" x14ac:dyDescent="0.25">
      <c r="A30" s="67"/>
      <c r="B30" s="82"/>
      <c r="C30" s="82"/>
      <c r="D30" s="76"/>
      <c r="E30" s="79"/>
      <c r="F30" s="18" t="s">
        <v>60</v>
      </c>
      <c r="G30" s="28">
        <v>20.7</v>
      </c>
      <c r="H30" s="25">
        <v>20.9</v>
      </c>
      <c r="I30" s="52">
        <v>21.1</v>
      </c>
      <c r="J30" s="28">
        <f t="shared" si="0"/>
        <v>100.95693779904306</v>
      </c>
      <c r="K30" s="28">
        <f t="shared" si="1"/>
        <v>101.93236714975846</v>
      </c>
      <c r="L30" s="7"/>
    </row>
    <row r="31" spans="1:12" ht="64.5" customHeight="1" x14ac:dyDescent="0.25">
      <c r="A31" s="67"/>
      <c r="B31" s="82"/>
      <c r="C31" s="82"/>
      <c r="D31" s="76"/>
      <c r="E31" s="79"/>
      <c r="F31" s="32" t="s">
        <v>61</v>
      </c>
      <c r="G31" s="41">
        <v>100</v>
      </c>
      <c r="H31" s="25">
        <v>80</v>
      </c>
      <c r="I31" s="52">
        <v>100.3</v>
      </c>
      <c r="J31" s="28">
        <f t="shared" si="0"/>
        <v>125.37499999999999</v>
      </c>
      <c r="K31" s="28">
        <f t="shared" si="1"/>
        <v>100.29999999999998</v>
      </c>
      <c r="L31" s="7"/>
    </row>
    <row r="32" spans="1:12" ht="51.75" customHeight="1" x14ac:dyDescent="0.25">
      <c r="A32" s="67"/>
      <c r="B32" s="83"/>
      <c r="C32" s="83"/>
      <c r="D32" s="76"/>
      <c r="E32" s="84"/>
      <c r="F32" s="32" t="s">
        <v>62</v>
      </c>
      <c r="G32" s="21">
        <v>100</v>
      </c>
      <c r="H32" s="24">
        <v>66.400000000000006</v>
      </c>
      <c r="I32" s="20">
        <v>100</v>
      </c>
      <c r="J32" s="28">
        <f t="shared" si="0"/>
        <v>150.60240963855421</v>
      </c>
      <c r="K32" s="28">
        <f t="shared" si="1"/>
        <v>100</v>
      </c>
      <c r="L32" s="8"/>
    </row>
    <row r="33" spans="1:12" ht="50.25" customHeight="1" x14ac:dyDescent="0.25">
      <c r="A33" s="67"/>
      <c r="B33" s="83"/>
      <c r="C33" s="83"/>
      <c r="D33" s="76"/>
      <c r="E33" s="84"/>
      <c r="F33" s="32" t="s">
        <v>59</v>
      </c>
      <c r="G33" s="20">
        <v>78.3</v>
      </c>
      <c r="H33" s="28">
        <v>70</v>
      </c>
      <c r="I33" s="20">
        <v>78.5</v>
      </c>
      <c r="J33" s="28">
        <f t="shared" si="0"/>
        <v>112.14285714285714</v>
      </c>
      <c r="K33" s="28">
        <f t="shared" si="1"/>
        <v>100.25542784163474</v>
      </c>
      <c r="L33" s="8"/>
    </row>
    <row r="34" spans="1:12" ht="51.75" customHeight="1" x14ac:dyDescent="0.25">
      <c r="A34" s="67"/>
      <c r="B34" s="83"/>
      <c r="C34" s="83"/>
      <c r="D34" s="76"/>
      <c r="E34" s="84"/>
      <c r="F34" s="55" t="s">
        <v>58</v>
      </c>
      <c r="G34" s="20">
        <v>35.200000000000003</v>
      </c>
      <c r="H34" s="24">
        <v>36.5</v>
      </c>
      <c r="I34" s="20">
        <v>35.4</v>
      </c>
      <c r="J34" s="28">
        <f t="shared" si="0"/>
        <v>96.986301369863014</v>
      </c>
      <c r="K34" s="28">
        <f t="shared" si="1"/>
        <v>100.56818181818181</v>
      </c>
      <c r="L34" s="56" t="s">
        <v>81</v>
      </c>
    </row>
    <row r="35" spans="1:12" ht="77.25" customHeight="1" x14ac:dyDescent="0.25">
      <c r="A35" s="67"/>
      <c r="B35" s="83"/>
      <c r="C35" s="83"/>
      <c r="D35" s="76"/>
      <c r="E35" s="84"/>
      <c r="F35" s="55" t="s">
        <v>57</v>
      </c>
      <c r="G35" s="20">
        <v>4.55</v>
      </c>
      <c r="H35" s="24">
        <v>4.5</v>
      </c>
      <c r="I35" s="20">
        <v>1.48</v>
      </c>
      <c r="J35" s="28">
        <f t="shared" si="0"/>
        <v>32.888888888888893</v>
      </c>
      <c r="K35" s="28">
        <f t="shared" si="1"/>
        <v>32.527472527472526</v>
      </c>
      <c r="L35" s="56" t="s">
        <v>100</v>
      </c>
    </row>
    <row r="36" spans="1:12" ht="66" customHeight="1" thickBot="1" x14ac:dyDescent="0.3">
      <c r="A36" s="68"/>
      <c r="B36" s="85"/>
      <c r="C36" s="85"/>
      <c r="D36" s="77"/>
      <c r="E36" s="80"/>
      <c r="F36" s="33" t="s">
        <v>49</v>
      </c>
      <c r="G36" s="29">
        <v>20</v>
      </c>
      <c r="H36" s="25">
        <v>21</v>
      </c>
      <c r="I36" s="42">
        <v>21</v>
      </c>
      <c r="J36" s="28">
        <f t="shared" si="0"/>
        <v>100</v>
      </c>
      <c r="K36" s="28">
        <f t="shared" si="1"/>
        <v>105</v>
      </c>
      <c r="L36" s="9"/>
    </row>
    <row r="37" spans="1:12" ht="41.25" customHeight="1" thickBot="1" x14ac:dyDescent="0.3">
      <c r="A37" s="86" t="s">
        <v>16</v>
      </c>
      <c r="B37" s="87"/>
      <c r="C37" s="87"/>
      <c r="D37" s="87"/>
      <c r="E37" s="88"/>
      <c r="F37" s="92" t="s">
        <v>28</v>
      </c>
      <c r="G37" s="92"/>
      <c r="H37" s="92"/>
      <c r="I37" s="92"/>
      <c r="J37" s="92"/>
      <c r="K37" s="92"/>
      <c r="L37" s="93"/>
    </row>
    <row r="38" spans="1:12" ht="65.25" customHeight="1" x14ac:dyDescent="0.25">
      <c r="A38" s="66" t="s">
        <v>17</v>
      </c>
      <c r="B38" s="81">
        <v>0.83299999999999996</v>
      </c>
      <c r="C38" s="81">
        <v>1</v>
      </c>
      <c r="D38" s="57" t="s">
        <v>91</v>
      </c>
      <c r="E38" s="78"/>
      <c r="F38" s="90" t="s">
        <v>29</v>
      </c>
      <c r="G38" s="90"/>
      <c r="H38" s="90"/>
      <c r="I38" s="90"/>
      <c r="J38" s="90"/>
      <c r="K38" s="90"/>
      <c r="L38" s="91"/>
    </row>
    <row r="39" spans="1:12" ht="96" customHeight="1" x14ac:dyDescent="0.25">
      <c r="A39" s="67"/>
      <c r="B39" s="82"/>
      <c r="C39" s="82"/>
      <c r="D39" s="58"/>
      <c r="E39" s="79"/>
      <c r="F39" s="55" t="s">
        <v>56</v>
      </c>
      <c r="G39" s="46">
        <v>250</v>
      </c>
      <c r="H39" s="25">
        <v>321.7</v>
      </c>
      <c r="I39" s="28">
        <v>305.39999999999998</v>
      </c>
      <c r="J39" s="28">
        <f t="shared" ref="J39:J44" si="4">I39/H39*100</f>
        <v>94.933167547404409</v>
      </c>
      <c r="K39" s="28">
        <f t="shared" ref="K39:K44" si="5">I39/G39*100</f>
        <v>122.16</v>
      </c>
      <c r="L39" s="54" t="s">
        <v>95</v>
      </c>
    </row>
    <row r="40" spans="1:12" ht="63" customHeight="1" x14ac:dyDescent="0.25">
      <c r="A40" s="67"/>
      <c r="B40" s="82"/>
      <c r="C40" s="82"/>
      <c r="D40" s="58"/>
      <c r="E40" s="79"/>
      <c r="F40" s="34" t="s">
        <v>55</v>
      </c>
      <c r="G40" s="46">
        <v>224</v>
      </c>
      <c r="H40" s="24">
        <v>189.6</v>
      </c>
      <c r="I40" s="28">
        <v>214.1</v>
      </c>
      <c r="J40" s="28">
        <f t="shared" si="4"/>
        <v>112.92194092827003</v>
      </c>
      <c r="K40" s="28">
        <f t="shared" si="5"/>
        <v>95.580357142857139</v>
      </c>
      <c r="L40" s="30"/>
    </row>
    <row r="41" spans="1:12" ht="80.25" customHeight="1" x14ac:dyDescent="0.25">
      <c r="A41" s="67"/>
      <c r="B41" s="83"/>
      <c r="C41" s="83"/>
      <c r="D41" s="58"/>
      <c r="E41" s="84"/>
      <c r="F41" s="34" t="s">
        <v>30</v>
      </c>
      <c r="G41" s="20" t="s">
        <v>86</v>
      </c>
      <c r="H41" s="20" t="s">
        <v>86</v>
      </c>
      <c r="I41" s="52" t="s">
        <v>94</v>
      </c>
      <c r="J41" s="28">
        <v>139.6</v>
      </c>
      <c r="K41" s="28">
        <v>157.69999999999999</v>
      </c>
      <c r="L41" s="31"/>
    </row>
    <row r="42" spans="1:12" ht="61.5" customHeight="1" x14ac:dyDescent="0.25">
      <c r="A42" s="67"/>
      <c r="B42" s="83"/>
      <c r="C42" s="83"/>
      <c r="D42" s="58"/>
      <c r="E42" s="84"/>
      <c r="F42" s="34" t="s">
        <v>31</v>
      </c>
      <c r="G42" s="20">
        <v>130</v>
      </c>
      <c r="H42" s="24">
        <v>132</v>
      </c>
      <c r="I42" s="20">
        <v>132</v>
      </c>
      <c r="J42" s="28">
        <f t="shared" si="4"/>
        <v>100</v>
      </c>
      <c r="K42" s="28">
        <f t="shared" si="5"/>
        <v>101.53846153846153</v>
      </c>
      <c r="L42" s="31"/>
    </row>
    <row r="43" spans="1:12" ht="96.75" customHeight="1" x14ac:dyDescent="0.25">
      <c r="A43" s="67"/>
      <c r="B43" s="83"/>
      <c r="C43" s="83"/>
      <c r="D43" s="58"/>
      <c r="E43" s="84"/>
      <c r="F43" s="34" t="s">
        <v>32</v>
      </c>
      <c r="G43" s="20">
        <v>121.4</v>
      </c>
      <c r="H43" s="24">
        <v>122</v>
      </c>
      <c r="I43" s="20">
        <v>129.5</v>
      </c>
      <c r="J43" s="28">
        <f t="shared" si="4"/>
        <v>106.14754098360655</v>
      </c>
      <c r="K43" s="28">
        <f t="shared" si="5"/>
        <v>106.67215815485996</v>
      </c>
      <c r="L43" s="31"/>
    </row>
    <row r="44" spans="1:12" ht="86.25" customHeight="1" thickBot="1" x14ac:dyDescent="0.3">
      <c r="A44" s="68"/>
      <c r="B44" s="83"/>
      <c r="C44" s="83"/>
      <c r="D44" s="59"/>
      <c r="E44" s="84"/>
      <c r="F44" s="33" t="s">
        <v>33</v>
      </c>
      <c r="G44" s="42">
        <v>7.94</v>
      </c>
      <c r="H44" s="24">
        <v>7.26</v>
      </c>
      <c r="I44" s="51">
        <v>7.62</v>
      </c>
      <c r="J44" s="28">
        <f t="shared" si="4"/>
        <v>104.95867768595042</v>
      </c>
      <c r="K44" s="28">
        <f t="shared" si="5"/>
        <v>95.969773299748113</v>
      </c>
      <c r="L44" s="9"/>
    </row>
    <row r="45" spans="1:12" ht="113.25" customHeight="1" x14ac:dyDescent="0.25">
      <c r="A45" s="66" t="s">
        <v>18</v>
      </c>
      <c r="B45" s="81">
        <v>1</v>
      </c>
      <c r="C45" s="81">
        <v>1</v>
      </c>
      <c r="D45" s="57" t="s">
        <v>90</v>
      </c>
      <c r="E45" s="78"/>
      <c r="F45" s="107" t="s">
        <v>75</v>
      </c>
      <c r="G45" s="108"/>
      <c r="H45" s="108"/>
      <c r="I45" s="108"/>
      <c r="J45" s="108"/>
      <c r="K45" s="108"/>
      <c r="L45" s="109"/>
    </row>
    <row r="46" spans="1:12" ht="154.5" customHeight="1" x14ac:dyDescent="0.25">
      <c r="A46" s="67"/>
      <c r="B46" s="82"/>
      <c r="C46" s="82"/>
      <c r="D46" s="58"/>
      <c r="E46" s="79"/>
      <c r="F46" s="18" t="s">
        <v>50</v>
      </c>
      <c r="G46" s="41">
        <v>141.5</v>
      </c>
      <c r="H46" s="24">
        <v>54.6</v>
      </c>
      <c r="I46" s="41">
        <v>118.5</v>
      </c>
      <c r="J46" s="28">
        <f t="shared" ref="J46:J47" si="6">I46/H46*100</f>
        <v>217.03296703296701</v>
      </c>
      <c r="K46" s="28">
        <f t="shared" ref="K46:K47" si="7">I46/G46*100</f>
        <v>83.745583038869256</v>
      </c>
      <c r="L46" s="7"/>
    </row>
    <row r="47" spans="1:12" ht="166.5" customHeight="1" thickBot="1" x14ac:dyDescent="0.3">
      <c r="A47" s="68"/>
      <c r="B47" s="85"/>
      <c r="C47" s="85"/>
      <c r="D47" s="59"/>
      <c r="E47" s="80"/>
      <c r="F47" s="19" t="s">
        <v>35</v>
      </c>
      <c r="G47" s="21">
        <v>107</v>
      </c>
      <c r="H47" s="25">
        <v>105</v>
      </c>
      <c r="I47" s="20">
        <v>108</v>
      </c>
      <c r="J47" s="29">
        <f t="shared" si="6"/>
        <v>102.85714285714285</v>
      </c>
      <c r="K47" s="29">
        <f t="shared" si="7"/>
        <v>100.93457943925233</v>
      </c>
      <c r="L47" s="10"/>
    </row>
    <row r="48" spans="1:12" ht="26.25" customHeight="1" x14ac:dyDescent="0.25">
      <c r="A48" s="66" t="s">
        <v>19</v>
      </c>
      <c r="B48" s="69">
        <v>0.5</v>
      </c>
      <c r="C48" s="72">
        <v>1</v>
      </c>
      <c r="D48" s="75" t="s">
        <v>98</v>
      </c>
      <c r="E48" s="78"/>
      <c r="F48" s="89" t="s">
        <v>34</v>
      </c>
      <c r="G48" s="90"/>
      <c r="H48" s="90"/>
      <c r="I48" s="90"/>
      <c r="J48" s="90"/>
      <c r="K48" s="90"/>
      <c r="L48" s="91"/>
    </row>
    <row r="49" spans="1:12" ht="227.25" customHeight="1" x14ac:dyDescent="0.25">
      <c r="A49" s="67"/>
      <c r="B49" s="70"/>
      <c r="C49" s="73"/>
      <c r="D49" s="76"/>
      <c r="E49" s="79"/>
      <c r="F49" s="14" t="s">
        <v>36</v>
      </c>
      <c r="G49" s="28">
        <v>248</v>
      </c>
      <c r="H49" s="25">
        <v>308</v>
      </c>
      <c r="I49" s="28">
        <v>263.39999999999998</v>
      </c>
      <c r="J49" s="28">
        <f t="shared" ref="J49:J50" si="8">I49/H49*100</f>
        <v>85.519480519480524</v>
      </c>
      <c r="K49" s="28">
        <f t="shared" ref="K49:K50" si="9">I49/G49*100</f>
        <v>106.20967741935483</v>
      </c>
      <c r="L49" s="37" t="s">
        <v>76</v>
      </c>
    </row>
    <row r="50" spans="1:12" ht="110.25" customHeight="1" thickBot="1" x14ac:dyDescent="0.3">
      <c r="A50" s="68"/>
      <c r="B50" s="71"/>
      <c r="C50" s="74"/>
      <c r="D50" s="77"/>
      <c r="E50" s="80"/>
      <c r="F50" s="35" t="s">
        <v>37</v>
      </c>
      <c r="G50" s="42">
        <v>146.80000000000001</v>
      </c>
      <c r="H50" s="25">
        <v>152</v>
      </c>
      <c r="I50" s="42">
        <v>156</v>
      </c>
      <c r="J50" s="29">
        <f t="shared" si="8"/>
        <v>102.63157894736842</v>
      </c>
      <c r="K50" s="29">
        <f t="shared" si="9"/>
        <v>106.26702997275204</v>
      </c>
      <c r="L50" s="9"/>
    </row>
    <row r="51" spans="1:12" ht="26.25" customHeight="1" thickBot="1" x14ac:dyDescent="0.3">
      <c r="A51" s="129" t="s">
        <v>38</v>
      </c>
      <c r="B51" s="130"/>
      <c r="C51" s="130"/>
      <c r="D51" s="130"/>
      <c r="E51" s="131"/>
      <c r="F51" s="92" t="s">
        <v>39</v>
      </c>
      <c r="G51" s="92"/>
      <c r="H51" s="92"/>
      <c r="I51" s="92"/>
      <c r="J51" s="92"/>
      <c r="K51" s="92"/>
      <c r="L51" s="93"/>
    </row>
    <row r="52" spans="1:12" ht="63.75" customHeight="1" x14ac:dyDescent="0.25">
      <c r="A52" s="66" t="s">
        <v>40</v>
      </c>
      <c r="B52" s="81">
        <v>1</v>
      </c>
      <c r="C52" s="81">
        <v>1</v>
      </c>
      <c r="D52" s="125" t="s">
        <v>92</v>
      </c>
      <c r="E52" s="78"/>
      <c r="F52" s="90" t="s">
        <v>41</v>
      </c>
      <c r="G52" s="90"/>
      <c r="H52" s="90"/>
      <c r="I52" s="90"/>
      <c r="J52" s="90"/>
      <c r="K52" s="90"/>
      <c r="L52" s="91"/>
    </row>
    <row r="53" spans="1:12" ht="107.25" customHeight="1" x14ac:dyDescent="0.25">
      <c r="A53" s="67"/>
      <c r="B53" s="82"/>
      <c r="C53" s="82"/>
      <c r="D53" s="126"/>
      <c r="E53" s="79"/>
      <c r="F53" s="18" t="s">
        <v>54</v>
      </c>
      <c r="G53" s="41">
        <v>93.5</v>
      </c>
      <c r="H53" s="25">
        <v>65</v>
      </c>
      <c r="I53" s="41">
        <v>94.3</v>
      </c>
      <c r="J53" s="28">
        <f t="shared" ref="J53:J55" si="10">I53/H53*100</f>
        <v>145.07692307692309</v>
      </c>
      <c r="K53" s="28">
        <f t="shared" ref="K53:K55" si="11">I53/G53*100</f>
        <v>100.85561497326204</v>
      </c>
      <c r="L53" s="7"/>
    </row>
    <row r="54" spans="1:12" ht="127.5" customHeight="1" x14ac:dyDescent="0.25">
      <c r="A54" s="67"/>
      <c r="B54" s="82"/>
      <c r="C54" s="82"/>
      <c r="D54" s="126"/>
      <c r="E54" s="79"/>
      <c r="F54" s="16" t="s">
        <v>42</v>
      </c>
      <c r="G54" s="41">
        <v>5300</v>
      </c>
      <c r="H54" s="24">
        <v>4525</v>
      </c>
      <c r="I54" s="41">
        <v>11300</v>
      </c>
      <c r="J54" s="28">
        <f t="shared" si="10"/>
        <v>249.72375690607734</v>
      </c>
      <c r="K54" s="28">
        <f t="shared" si="11"/>
        <v>213.20754716981133</v>
      </c>
      <c r="L54" s="7"/>
    </row>
    <row r="55" spans="1:12" ht="138.75" customHeight="1" thickBot="1" x14ac:dyDescent="0.3">
      <c r="A55" s="68"/>
      <c r="B55" s="85"/>
      <c r="C55" s="85"/>
      <c r="D55" s="127"/>
      <c r="E55" s="80"/>
      <c r="F55" s="17" t="s">
        <v>51</v>
      </c>
      <c r="G55" s="42">
        <v>220</v>
      </c>
      <c r="H55" s="24">
        <v>207</v>
      </c>
      <c r="I55" s="42">
        <v>264</v>
      </c>
      <c r="J55" s="28">
        <f t="shared" si="10"/>
        <v>127.53623188405795</v>
      </c>
      <c r="K55" s="28">
        <f t="shared" si="11"/>
        <v>120</v>
      </c>
      <c r="L55" s="9"/>
    </row>
    <row r="56" spans="1:12" ht="49.5" customHeight="1" x14ac:dyDescent="0.25">
      <c r="A56" s="66" t="s">
        <v>43</v>
      </c>
      <c r="B56" s="81">
        <v>1</v>
      </c>
      <c r="C56" s="81">
        <v>1</v>
      </c>
      <c r="D56" s="145" t="s">
        <v>97</v>
      </c>
      <c r="E56" s="143"/>
      <c r="F56" s="90" t="s">
        <v>44</v>
      </c>
      <c r="G56" s="90"/>
      <c r="H56" s="90"/>
      <c r="I56" s="90"/>
      <c r="J56" s="90"/>
      <c r="K56" s="90"/>
      <c r="L56" s="91"/>
    </row>
    <row r="57" spans="1:12" ht="192.75" customHeight="1" thickBot="1" x14ac:dyDescent="0.3">
      <c r="A57" s="68"/>
      <c r="B57" s="82"/>
      <c r="C57" s="82"/>
      <c r="D57" s="116"/>
      <c r="E57" s="132"/>
      <c r="F57" s="18" t="s">
        <v>53</v>
      </c>
      <c r="G57" s="23">
        <v>29.1</v>
      </c>
      <c r="H57" s="27">
        <v>75.2</v>
      </c>
      <c r="I57" s="23">
        <v>27.8</v>
      </c>
      <c r="J57" s="28">
        <f>H57/I57*100</f>
        <v>270.50359712230215</v>
      </c>
      <c r="K57" s="28">
        <f>G57/I57*100</f>
        <v>104.67625899280574</v>
      </c>
      <c r="L57" s="7"/>
    </row>
    <row r="58" spans="1:12" ht="21" customHeight="1" thickBot="1" x14ac:dyDescent="0.3">
      <c r="A58" s="66" t="s">
        <v>45</v>
      </c>
      <c r="B58" s="81">
        <v>1</v>
      </c>
      <c r="C58" s="81">
        <v>1</v>
      </c>
      <c r="D58" s="140" t="s">
        <v>87</v>
      </c>
      <c r="E58" s="143"/>
      <c r="F58" s="89" t="s">
        <v>46</v>
      </c>
      <c r="G58" s="144"/>
      <c r="H58" s="144"/>
      <c r="I58" s="144"/>
      <c r="J58" s="90"/>
      <c r="K58" s="90"/>
      <c r="L58" s="91"/>
    </row>
    <row r="59" spans="1:12" ht="69.75" customHeight="1" x14ac:dyDescent="0.25">
      <c r="A59" s="67"/>
      <c r="B59" s="82"/>
      <c r="C59" s="82"/>
      <c r="D59" s="141"/>
      <c r="E59" s="132"/>
      <c r="F59" s="14" t="s">
        <v>47</v>
      </c>
      <c r="G59" s="43">
        <v>53.88</v>
      </c>
      <c r="H59" s="47">
        <v>40</v>
      </c>
      <c r="I59" s="44">
        <v>54.1</v>
      </c>
      <c r="J59" s="28">
        <f t="shared" ref="J59:J60" si="12">I59/H59*100</f>
        <v>135.25</v>
      </c>
      <c r="K59" s="28">
        <f t="shared" ref="K59:K60" si="13">I59/G59*100</f>
        <v>100.40831477357091</v>
      </c>
      <c r="L59" s="7"/>
    </row>
    <row r="60" spans="1:12" ht="89.25" customHeight="1" thickBot="1" x14ac:dyDescent="0.3">
      <c r="A60" s="68"/>
      <c r="B60" s="85"/>
      <c r="C60" s="85"/>
      <c r="D60" s="142"/>
      <c r="E60" s="134"/>
      <c r="F60" s="17" t="s">
        <v>48</v>
      </c>
      <c r="G60" s="41">
        <v>7</v>
      </c>
      <c r="H60" s="24">
        <v>10</v>
      </c>
      <c r="I60" s="42">
        <v>10</v>
      </c>
      <c r="J60" s="29">
        <f t="shared" si="12"/>
        <v>100</v>
      </c>
      <c r="K60" s="29">
        <f t="shared" si="13"/>
        <v>142.85714285714286</v>
      </c>
      <c r="L60" s="40"/>
    </row>
    <row r="61" spans="1:12" ht="15.75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ht="15.75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ht="15.75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50.25" customHeight="1" x14ac:dyDescent="0.25">
      <c r="A64" s="5"/>
      <c r="B64" s="5"/>
      <c r="C64" s="5"/>
      <c r="D64" s="1" t="s">
        <v>77</v>
      </c>
      <c r="E64" s="2"/>
      <c r="F64" s="3"/>
      <c r="G64" s="139" t="s">
        <v>78</v>
      </c>
      <c r="H64" s="139"/>
      <c r="I64" s="139"/>
      <c r="J64" s="5"/>
      <c r="K64" s="5"/>
      <c r="L64" s="5"/>
    </row>
    <row r="65" spans="1:12" ht="15.75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15.75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</sheetData>
  <mergeCells count="76">
    <mergeCell ref="G64:I64"/>
    <mergeCell ref="F52:L52"/>
    <mergeCell ref="F56:L56"/>
    <mergeCell ref="A58:A60"/>
    <mergeCell ref="B58:B60"/>
    <mergeCell ref="C58:C60"/>
    <mergeCell ref="D58:D60"/>
    <mergeCell ref="E58:E60"/>
    <mergeCell ref="F58:L58"/>
    <mergeCell ref="A56:A57"/>
    <mergeCell ref="B56:B57"/>
    <mergeCell ref="C56:C57"/>
    <mergeCell ref="D56:D57"/>
    <mergeCell ref="E56:E57"/>
    <mergeCell ref="A52:A55"/>
    <mergeCell ref="B52:B55"/>
    <mergeCell ref="C52:C55"/>
    <mergeCell ref="D52:D55"/>
    <mergeCell ref="E52:E55"/>
    <mergeCell ref="F4:L4"/>
    <mergeCell ref="F5:F7"/>
    <mergeCell ref="G5:G7"/>
    <mergeCell ref="H5:J5"/>
    <mergeCell ref="A51:E51"/>
    <mergeCell ref="F51:L51"/>
    <mergeCell ref="E9:E21"/>
    <mergeCell ref="A8:E8"/>
    <mergeCell ref="A22:A28"/>
    <mergeCell ref="B22:B28"/>
    <mergeCell ref="C22:C28"/>
    <mergeCell ref="D22:D28"/>
    <mergeCell ref="E22:E28"/>
    <mergeCell ref="A9:A21"/>
    <mergeCell ref="B9:B21"/>
    <mergeCell ref="C9:C21"/>
    <mergeCell ref="D9:D21"/>
    <mergeCell ref="A4:E4"/>
    <mergeCell ref="A5:A7"/>
    <mergeCell ref="B5:B7"/>
    <mergeCell ref="C5:C7"/>
    <mergeCell ref="D5:D7"/>
    <mergeCell ref="E5:E7"/>
    <mergeCell ref="F48:L48"/>
    <mergeCell ref="F37:L37"/>
    <mergeCell ref="F38:L38"/>
    <mergeCell ref="H6:J6"/>
    <mergeCell ref="K5:K7"/>
    <mergeCell ref="L5:L7"/>
    <mergeCell ref="F8:L8"/>
    <mergeCell ref="F9:L10"/>
    <mergeCell ref="F22:L22"/>
    <mergeCell ref="F29:L29"/>
    <mergeCell ref="F45:L45"/>
    <mergeCell ref="D29:D36"/>
    <mergeCell ref="E29:E36"/>
    <mergeCell ref="A38:A44"/>
    <mergeCell ref="A29:A36"/>
    <mergeCell ref="B29:B36"/>
    <mergeCell ref="C29:C36"/>
    <mergeCell ref="A37:E37"/>
    <mergeCell ref="D45:D47"/>
    <mergeCell ref="A2:L2"/>
    <mergeCell ref="A3:L3"/>
    <mergeCell ref="A48:A50"/>
    <mergeCell ref="B48:B50"/>
    <mergeCell ref="C48:C50"/>
    <mergeCell ref="D48:D50"/>
    <mergeCell ref="E48:E50"/>
    <mergeCell ref="B38:B44"/>
    <mergeCell ref="C38:C44"/>
    <mergeCell ref="D38:D44"/>
    <mergeCell ref="E38:E44"/>
    <mergeCell ref="A45:A47"/>
    <mergeCell ref="B45:B47"/>
    <mergeCell ref="C45:C47"/>
    <mergeCell ref="E45:E47"/>
  </mergeCells>
  <pageMargins left="0" right="0" top="0.6692913385826772" bottom="0.31496062992125984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2025-04-21T10:41:18Z</dcterms:modified>
</cp:coreProperties>
</file>